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gCgsGVdBDSLdEMe4Sk6jcVtMJE5qB7eoUTAOrGuwAaNVO48Tuhdf5iSI3XXFOOgte8uKEOa2NFrbEZTsSfTg==" workbookSaltValue="jmui96qMVd/Ht+Uqg9UyI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<sst xmlns="http://schemas.openxmlformats.org/spreadsheetml/2006/main" count="228" uniqueCount="114">
  <si>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</si>
  <si>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</si>
  <si>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</si>
  <si>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</si>
  <si>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</si>
  <si>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</si>
  <si>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</si>
  <si>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</si>
  <si>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</si>
  <si>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</si>
  <si>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</si>
  <si>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</si>
  <si>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</si>
  <si>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</si>
  <si>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</si>
  <si>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</si>
  <si>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</si>
  <si>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</si>
  <si>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</si>
  <si>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</si>
  <si>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</si>
  <si>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</si>
  <si>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</si>
  <si>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</si>
  <si>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</si>
  <si>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</si>
  <si>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</si>
  <si>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</si>
  <si>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</si>
  <si>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</si>
  <si>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</si>
  <si>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</si>
  <si>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</si>
  <si>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</si>
  <si>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</si>
  <si>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</si>
  <si>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</si>
  <si>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</si>
  <si>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</si>
  <si>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</si>
  <si>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</si>
  <si>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</si>
  <si>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</si>
  <si>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</si>
  <si>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</si>
  <si>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</si>
  <si>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</si>
  <si>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</si>
  <si>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</si>
  <si>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</si>
  <si>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</si>
  <si>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</si>
  <si>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</si>
  <si>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</si>
  <si>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</si>
  <si>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</si>
  <si>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</si>
  <si>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</si>
  <si>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</si>
  <si>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</si>
  <si>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</si>
  <si>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</si>
  <si>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</si>
  <si>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</si>
  <si>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</si>
  <si>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</si>
  <si>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</si>
  <si>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</si>
  <si>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</si>
  <si>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</si>
  <si>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</si>
  <si>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</si>
  <si>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</si>
  <si>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</si>
  <si>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</si>
  <si>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</si>
  <si>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</si>
  <si>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</si>
  <si>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</si>
  <si>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</si>
  <si>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</si>
  <si>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</si>
  <si>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</si>
  <si>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</si>
  <si>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</si>
  <si>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</si>
  <si>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</si>
  <si>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</si>
  <si>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</si>
  <si>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</si>
  <si>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</si>
  <si>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</si>
  <si>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</si>
  <si>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</si>
  <si>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</si>
  <si>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</si>
  <si>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</si>
  <si>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</si>
  <si>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</si>
  <si>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</si>
  <si>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</si>
  <si>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</si>
  <si>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</si>
  <si>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</si>
  <si>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</si>
  <si>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</si>
  <si>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</si>
  <si>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</si>
  <si>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</si>
  <si>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</si>
  <si>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</si>
  <si>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①類似団体平均値より高く、法的耐用年数に近い資産が多い状況であるため、施設更新等の財源確保と長寿命化の取り組みが必要である。
②類似団体平均値より値は低いが、今後耐用年数に達し更新時期を迎える管路が増加すること等が考えられるため、事業費の平準化を図り、計画的かつ効率的な更新に取り組む必要がある。
③類似団体平均値より高い数値ではあるが、投資可能財源及び職員体制等を勘案し更新する管路の優先順位を設定し、更新していく必要がある。</t>
    <rPh sb="1" eb="3">
      <t>ルイジ</t>
    </rPh>
    <rPh sb="3" eb="5">
      <t>ダンタイ</t>
    </rPh>
    <rPh sb="5" eb="8">
      <t>ヘイキンチ</t>
    </rPh>
    <rPh sb="10" eb="11">
      <t>タカ</t>
    </rPh>
    <rPh sb="13" eb="15">
      <t>ホウテキ</t>
    </rPh>
    <rPh sb="15" eb="17">
      <t>タイヨウ</t>
    </rPh>
    <rPh sb="17" eb="19">
      <t>ネンスウ</t>
    </rPh>
    <rPh sb="20" eb="21">
      <t>チカ</t>
    </rPh>
    <rPh sb="22" eb="24">
      <t>シサン</t>
    </rPh>
    <rPh sb="25" eb="26">
      <t>オオ</t>
    </rPh>
    <rPh sb="27" eb="29">
      <t>ジョウキョウ</t>
    </rPh>
    <rPh sb="35" eb="37">
      <t>シセツ</t>
    </rPh>
    <rPh sb="37" eb="39">
      <t>コウシン</t>
    </rPh>
    <rPh sb="39" eb="40">
      <t>ナド</t>
    </rPh>
    <rPh sb="41" eb="43">
      <t>ザイゲン</t>
    </rPh>
    <rPh sb="43" eb="45">
      <t>カクホ</t>
    </rPh>
    <rPh sb="46" eb="47">
      <t>チョウ</t>
    </rPh>
    <rPh sb="47" eb="50">
      <t>ジュミョウカ</t>
    </rPh>
    <rPh sb="51" eb="52">
      <t>ト</t>
    </rPh>
    <rPh sb="53" eb="54">
      <t>ク</t>
    </rPh>
    <rPh sb="56" eb="58">
      <t>ヒツヨウ</t>
    </rPh>
    <rPh sb="64" eb="66">
      <t>ルイジ</t>
    </rPh>
    <rPh sb="66" eb="68">
      <t>ダンタイ</t>
    </rPh>
    <rPh sb="68" eb="71">
      <t>ヘイキンチ</t>
    </rPh>
    <rPh sb="73" eb="74">
      <t>アタイ</t>
    </rPh>
    <rPh sb="75" eb="76">
      <t>ヒク</t>
    </rPh>
    <rPh sb="79" eb="81">
      <t>コンゴ</t>
    </rPh>
    <rPh sb="81" eb="83">
      <t>タイヨウ</t>
    </rPh>
    <rPh sb="83" eb="85">
      <t>ネンスウ</t>
    </rPh>
    <rPh sb="86" eb="87">
      <t>タッ</t>
    </rPh>
    <rPh sb="88" eb="90">
      <t>コウシン</t>
    </rPh>
    <rPh sb="90" eb="92">
      <t>ジキ</t>
    </rPh>
    <rPh sb="93" eb="94">
      <t>ムカ</t>
    </rPh>
    <rPh sb="96" eb="98">
      <t>カンロ</t>
    </rPh>
    <rPh sb="99" eb="101">
      <t>ゾウカ</t>
    </rPh>
    <rPh sb="105" eb="106">
      <t>ナド</t>
    </rPh>
    <rPh sb="107" eb="108">
      <t>カンガ</t>
    </rPh>
    <rPh sb="115" eb="118">
      <t>ジギョウヒ</t>
    </rPh>
    <rPh sb="119" eb="122">
      <t>ヘイジュンカ</t>
    </rPh>
    <rPh sb="123" eb="124">
      <t>ハカ</t>
    </rPh>
    <rPh sb="126" eb="129">
      <t>ケイカクテキ</t>
    </rPh>
    <rPh sb="131" eb="134">
      <t>コウリツテキ</t>
    </rPh>
    <rPh sb="135" eb="137">
      <t>コウシン</t>
    </rPh>
    <rPh sb="138" eb="139">
      <t>ト</t>
    </rPh>
    <rPh sb="140" eb="141">
      <t>ク</t>
    </rPh>
    <rPh sb="142" eb="144">
      <t>ヒツヨウ</t>
    </rPh>
    <rPh sb="150" eb="152">
      <t>ルイジ</t>
    </rPh>
    <rPh sb="152" eb="154">
      <t>ダンタイ</t>
    </rPh>
    <rPh sb="154" eb="157">
      <t>ヘイキンチ</t>
    </rPh>
    <rPh sb="159" eb="160">
      <t>タカ</t>
    </rPh>
    <rPh sb="161" eb="163">
      <t>スウチ</t>
    </rPh>
    <rPh sb="169" eb="171">
      <t>トウシ</t>
    </rPh>
    <rPh sb="171" eb="173">
      <t>カノウ</t>
    </rPh>
    <rPh sb="173" eb="175">
      <t>ザイゲン</t>
    </rPh>
    <rPh sb="175" eb="176">
      <t>オヨ</t>
    </rPh>
    <rPh sb="177" eb="179">
      <t>ショクイン</t>
    </rPh>
    <rPh sb="179" eb="181">
      <t>タイセイ</t>
    </rPh>
    <rPh sb="181" eb="182">
      <t>ナド</t>
    </rPh>
    <rPh sb="183" eb="185">
      <t>カンアン</t>
    </rPh>
    <rPh sb="186" eb="188">
      <t>コウシン</t>
    </rPh>
    <rPh sb="190" eb="192">
      <t>カンロ</t>
    </rPh>
    <rPh sb="193" eb="195">
      <t>ユウセン</t>
    </rPh>
    <rPh sb="195" eb="197">
      <t>ジュンイ</t>
    </rPh>
    <rPh sb="198" eb="200">
      <t>セッテイ</t>
    </rPh>
    <rPh sb="202" eb="204">
      <t>コウシン</t>
    </rPh>
    <rPh sb="208" eb="210">
      <t>ヒツヨウ</t>
    </rPh>
    <phoneticPr fontId="4"/>
  </si>
  <si>
    <t>経営状況は概ね良好であると判断できるが、今後、給水人口減少等による給水収益の落ち込みも想定される事、また、老朽施設及び管路の更新も必要である事から、随時、指標を分析し適切な対策を講じ、今後も健全な経営が保持できるよう努める必要がある。</t>
    <rPh sb="0" eb="2">
      <t>ケイエイ</t>
    </rPh>
    <rPh sb="2" eb="4">
      <t>ジョウキョウ</t>
    </rPh>
    <rPh sb="5" eb="6">
      <t>オオム</t>
    </rPh>
    <rPh sb="7" eb="9">
      <t>リョウコウ</t>
    </rPh>
    <rPh sb="13" eb="15">
      <t>ハンダン</t>
    </rPh>
    <rPh sb="20" eb="22">
      <t>コンゴ</t>
    </rPh>
    <rPh sb="23" eb="25">
      <t>キュウスイ</t>
    </rPh>
    <rPh sb="25" eb="27">
      <t>ジンコウ</t>
    </rPh>
    <rPh sb="27" eb="29">
      <t>ゲンショウ</t>
    </rPh>
    <rPh sb="29" eb="30">
      <t>ナド</t>
    </rPh>
    <rPh sb="33" eb="35">
      <t>キュウスイ</t>
    </rPh>
    <rPh sb="35" eb="37">
      <t>シュウエキ</t>
    </rPh>
    <rPh sb="38" eb="39">
      <t>オ</t>
    </rPh>
    <rPh sb="40" eb="41">
      <t>コ</t>
    </rPh>
    <rPh sb="43" eb="45">
      <t>ソウテイ</t>
    </rPh>
    <rPh sb="48" eb="49">
      <t>コト</t>
    </rPh>
    <rPh sb="53" eb="55">
      <t>ロウキュウ</t>
    </rPh>
    <rPh sb="55" eb="57">
      <t>シセツ</t>
    </rPh>
    <rPh sb="57" eb="58">
      <t>オヨ</t>
    </rPh>
    <rPh sb="59" eb="61">
      <t>カンロ</t>
    </rPh>
    <rPh sb="62" eb="64">
      <t>コウシン</t>
    </rPh>
    <rPh sb="65" eb="67">
      <t>ヒツヨウ</t>
    </rPh>
    <rPh sb="70" eb="71">
      <t>コト</t>
    </rPh>
    <rPh sb="74" eb="76">
      <t>ズイジ</t>
    </rPh>
    <rPh sb="77" eb="79">
      <t>シヒョウ</t>
    </rPh>
    <rPh sb="80" eb="82">
      <t>ブンセキ</t>
    </rPh>
    <rPh sb="83" eb="85">
      <t>テキセツ</t>
    </rPh>
    <rPh sb="86" eb="88">
      <t>タイサク</t>
    </rPh>
    <rPh sb="89" eb="90">
      <t>コウ</t>
    </rPh>
    <rPh sb="92" eb="94">
      <t>コンゴ</t>
    </rPh>
    <rPh sb="95" eb="97">
      <t>ケンゼン</t>
    </rPh>
    <rPh sb="98" eb="100">
      <t>ケイエイ</t>
    </rPh>
    <rPh sb="101" eb="103">
      <t>ホジ</t>
    </rPh>
    <rPh sb="108" eb="109">
      <t>ツト</t>
    </rPh>
    <rPh sb="111" eb="113">
      <t>ヒツヨウ</t>
    </rPh>
    <phoneticPr fontId="4"/>
  </si>
  <si>
    <t>①単年度の収支は黒字であるが、類似団体と比較し平均値より低くなっており、更新投資等に充てる財源確保のためにも、更なる費用削減に取り組む必要がある。
②5か年間0％となっており経営の健全を維持している。
③数値は100を超えており、財務の安定性を維持している。
④類似団体平均値より低い値であり、良好であるが、施設更新等の投資規模が適正かどうか分析し、引き続き経営改善を図っていく必要がある。
⑤数値は100％を超えているが、今後更なる料金収入の確保に努める。
⑥類似団体と比較し平均値より低くなっており、財源的にも安定した給水が行えている。今後投資の効率化や維持管理費の削減等の経営改善の検討をし安定的な経営の維持に努める。
⑦全国平均を上回る高い数値を維持しており、今後も適切な施設規模の把握に努める。
⑧有収率は94.28％と概ね効率的な収益につながっている。今後も引き続き漏水やメーター不感等といった原因を特定し、有収率をあげていく必要がある。</t>
    <rPh sb="1" eb="4">
      <t>タンネンド</t>
    </rPh>
    <rPh sb="5" eb="7">
      <t>シュウシ</t>
    </rPh>
    <rPh sb="8" eb="10">
      <t>クロジ</t>
    </rPh>
    <rPh sb="15" eb="17">
      <t>ルイジ</t>
    </rPh>
    <rPh sb="17" eb="19">
      <t>ダンタイ</t>
    </rPh>
    <rPh sb="20" eb="22">
      <t>ヒカク</t>
    </rPh>
    <rPh sb="23" eb="26">
      <t>ヘイキンチ</t>
    </rPh>
    <rPh sb="28" eb="29">
      <t>ヒク</t>
    </rPh>
    <rPh sb="36" eb="38">
      <t>コウシン</t>
    </rPh>
    <rPh sb="38" eb="40">
      <t>トウシ</t>
    </rPh>
    <rPh sb="40" eb="41">
      <t>ナド</t>
    </rPh>
    <rPh sb="42" eb="43">
      <t>ア</t>
    </rPh>
    <rPh sb="45" eb="47">
      <t>ザイゲン</t>
    </rPh>
    <rPh sb="47" eb="49">
      <t>カクホ</t>
    </rPh>
    <rPh sb="55" eb="56">
      <t>サラ</t>
    </rPh>
    <rPh sb="58" eb="60">
      <t>ヒヨウ</t>
    </rPh>
    <rPh sb="60" eb="62">
      <t>サクゲン</t>
    </rPh>
    <rPh sb="63" eb="64">
      <t>ト</t>
    </rPh>
    <rPh sb="65" eb="66">
      <t>ク</t>
    </rPh>
    <rPh sb="67" eb="69">
      <t>ヒツヨウ</t>
    </rPh>
    <rPh sb="77" eb="78">
      <t>ネン</t>
    </rPh>
    <rPh sb="78" eb="79">
      <t>カン</t>
    </rPh>
    <rPh sb="87" eb="89">
      <t>ケイエイ</t>
    </rPh>
    <rPh sb="90" eb="92">
      <t>ケンゼン</t>
    </rPh>
    <rPh sb="93" eb="95">
      <t>イジ</t>
    </rPh>
    <rPh sb="102" eb="104">
      <t>スウチ</t>
    </rPh>
    <rPh sb="109" eb="110">
      <t>コ</t>
    </rPh>
    <rPh sb="115" eb="117">
      <t>ザイム</t>
    </rPh>
    <rPh sb="118" eb="121">
      <t>アンテイセイ</t>
    </rPh>
    <rPh sb="122" eb="124">
      <t>イジ</t>
    </rPh>
    <rPh sb="131" eb="133">
      <t>ルイジ</t>
    </rPh>
    <rPh sb="133" eb="135">
      <t>ダンタイ</t>
    </rPh>
    <rPh sb="135" eb="138">
      <t>ヘイキンチ</t>
    </rPh>
    <rPh sb="140" eb="141">
      <t>ヒク</t>
    </rPh>
    <rPh sb="142" eb="143">
      <t>アタイ</t>
    </rPh>
    <rPh sb="147" eb="149">
      <t>リョウコウ</t>
    </rPh>
    <rPh sb="154" eb="156">
      <t>シセツ</t>
    </rPh>
    <rPh sb="156" eb="158">
      <t>コウシン</t>
    </rPh>
    <rPh sb="158" eb="159">
      <t>ナド</t>
    </rPh>
    <rPh sb="160" eb="162">
      <t>トウシ</t>
    </rPh>
    <rPh sb="162" eb="164">
      <t>キボ</t>
    </rPh>
    <rPh sb="287" eb="288">
      <t>ナド</t>
    </rPh>
    <rPh sb="289" eb="291">
      <t>ケイエイ</t>
    </rPh>
    <rPh sb="291" eb="293">
      <t>カイゼン</t>
    </rPh>
    <rPh sb="294" eb="296">
      <t>ケントウ</t>
    </rPh>
    <rPh sb="298" eb="301">
      <t>アンテイテキ</t>
    </rPh>
    <rPh sb="302" eb="304">
      <t>ケイエイ</t>
    </rPh>
    <rPh sb="305" eb="307">
      <t>イジ</t>
    </rPh>
    <rPh sb="308" eb="309">
      <t>ツト</t>
    </rPh>
    <rPh sb="314" eb="316">
      <t>ゼンコク</t>
    </rPh>
    <rPh sb="316" eb="318">
      <t>ヘイキン</t>
    </rPh>
    <rPh sb="319" eb="321">
      <t>ウワマワ</t>
    </rPh>
    <rPh sb="322" eb="323">
      <t>タカ</t>
    </rPh>
    <rPh sb="324" eb="326">
      <t>スウチ</t>
    </rPh>
    <rPh sb="327" eb="329">
      <t>イジ</t>
    </rPh>
    <rPh sb="334" eb="336">
      <t>コンゴ</t>
    </rPh>
    <rPh sb="337" eb="339">
      <t>テキセツ</t>
    </rPh>
    <rPh sb="340" eb="342">
      <t>シセツ</t>
    </rPh>
    <rPh sb="342" eb="344">
      <t>キボ</t>
    </rPh>
    <rPh sb="345" eb="347">
      <t>ハアク</t>
    </rPh>
    <rPh sb="348" eb="349">
      <t>ツト</t>
    </rPh>
    <rPh sb="354" eb="356">
      <t>ユウシュウ</t>
    </rPh>
    <rPh sb="356" eb="357">
      <t>リツ</t>
    </rPh>
    <rPh sb="365" eb="366">
      <t>オオム</t>
    </rPh>
    <rPh sb="367" eb="370">
      <t>コウリツテキ</t>
    </rPh>
    <rPh sb="371" eb="373">
      <t>シュウエキ</t>
    </rPh>
    <rPh sb="382" eb="384">
      <t>コンゴ</t>
    </rPh>
    <rPh sb="385" eb="386">
      <t>ヒ</t>
    </rPh>
    <rPh sb="387" eb="388">
      <t>ツヅ</t>
    </rPh>
    <rPh sb="389" eb="391">
      <t>ロウスイ</t>
    </rPh>
    <rPh sb="396" eb="397">
      <t>フ</t>
    </rPh>
    <rPh sb="397" eb="398">
      <t>カン</t>
    </rPh>
    <rPh sb="398" eb="399">
      <t>ナド</t>
    </rPh>
    <rPh sb="403" eb="405">
      <t>ゲンイン</t>
    </rPh>
    <rPh sb="406" eb="408">
      <t>トクテイ</t>
    </rPh>
    <rPh sb="410" eb="412">
      <t>ユウシュウ</t>
    </rPh>
    <rPh sb="412" eb="413">
      <t>リツ</t>
    </rPh>
    <rPh sb="419" eb="4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</si>
</sst>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0.61</c:v>
                </c:pt>
                <c:pt idx="1">
                  <c:v>0.84</c:v>
                </c:pt>
                <c:pt idx="2">
                  <c:v>0.72</c:v>
                </c:pt>
                <c:pt idx="3">
                  <c:v>1.18</c:v>
                </c:pt>
                <c:pt idx="4">
                  <c:v>0.89</c:v>
                </c:pt>
              </c:numCache>
            </c:numRef>
          </c:val>
          <c:extLst xmlns:c16r2="http://schemas.microsoft.com/office/drawing/2015/06/chart">
            <c:ext xmlns:c16="http://schemas.microsoft.com/office/drawing/2014/chart" uri="{C3380CC4-5D6E-409C-BE32-E72D297353CC}">
              <c16:uniqueId val="{00000000-9E42-408B-A3A3-4413E9FAF1E6}"/>
            </c:ext>
          </c:extLst>
        </c:ser>
        <c:dLbls>
          <c:showLegendKey val="0"/>
          <c:showVal val="0"/>
          <c:showCatName val="0"/>
          <c:showSerName val="0"/>
          <c:showPercent val="0"/>
          <c:showBubbleSize val="0"/>
        </c:dLbls>
        <c:gapWidth val="150"/>
        <c:axId val="99245440"/>
        <c:axId val="9924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xmlns:c16r2="http://schemas.microsoft.com/office/drawing/2015/06/chart">
            <c:ext xmlns:c16="http://schemas.microsoft.com/office/drawing/2014/chart" uri="{C3380CC4-5D6E-409C-BE32-E72D297353CC}">
              <c16:uniqueId val="{00000001-9E42-408B-A3A3-4413E9FAF1E6}"/>
            </c:ext>
          </c:extLst>
        </c:ser>
        <c:dLbls>
          <c:showLegendKey val="0"/>
          <c:showVal val="0"/>
          <c:showCatName val="0"/>
          <c:showSerName val="0"/>
          <c:showPercent val="0"/>
          <c:showBubbleSize val="0"/>
        </c:dLbls>
        <c:marker val="1"/>
        <c:smooth val="0"/>
        <c:axId val="99245440"/>
        <c:axId val="99247616"/>
      </c:lineChart>
      <c:dateAx>
        <c:axId val="99245440"/>
        <c:scaling>
          <c:orientation val="minMax"/>
        </c:scaling>
        <c:delete val="1"/>
        <c:axPos val="b"/>
        <c:numFmt formatCode="&quot;H&quot;yy" sourceLinked="1"/>
        <c:majorTickMark val="none"/>
        <c:minorTickMark val="none"/>
        <c:tickLblPos val="none"/>
        <c:crossAx val="99247616"/>
        <c:crosses val="autoZero"/>
        <c:auto val="1"/>
        <c:lblOffset val="100"/>
        <c:baseTimeUnit val="years"/>
      </c:dateAx>
      <c:valAx>
        <c:axId val="992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83.06</c:v>
                </c:pt>
                <c:pt idx="1">
                  <c:v>82.93</c:v>
                </c:pt>
                <c:pt idx="2">
                  <c:v>83.17</c:v>
                </c:pt>
                <c:pt idx="3">
                  <c:v>84.39</c:v>
                </c:pt>
                <c:pt idx="4">
                  <c:v>84.47</c:v>
                </c:pt>
              </c:numCache>
            </c:numRef>
          </c:val>
          <c:extLst xmlns:c16r2="http://schemas.microsoft.com/office/drawing/2015/06/chart">
            <c:ext xmlns:c16="http://schemas.microsoft.com/office/drawing/2014/chart" uri="{C3380CC4-5D6E-409C-BE32-E72D297353CC}">
              <c16:uniqueId val="{00000000-1E1F-4DC7-86B3-257C3B3BBE17}"/>
            </c:ext>
          </c:extLst>
        </c:ser>
        <c:dLbls>
          <c:showLegendKey val="0"/>
          <c:showVal val="0"/>
          <c:showCatName val="0"/>
          <c:showSerName val="0"/>
          <c:showPercent val="0"/>
          <c:showBubbleSize val="0"/>
        </c:dLbls>
        <c:gapWidth val="150"/>
        <c:axId val="102583680"/>
        <c:axId val="10258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xmlns:c16r2="http://schemas.microsoft.com/office/drawing/2015/06/chart">
            <c:ext xmlns:c16="http://schemas.microsoft.com/office/drawing/2014/chart" uri="{C3380CC4-5D6E-409C-BE32-E72D297353CC}">
              <c16:uniqueId val="{00000001-1E1F-4DC7-86B3-257C3B3BBE17}"/>
            </c:ext>
          </c:extLst>
        </c:ser>
        <c:dLbls>
          <c:showLegendKey val="0"/>
          <c:showVal val="0"/>
          <c:showCatName val="0"/>
          <c:showSerName val="0"/>
          <c:showPercent val="0"/>
          <c:showBubbleSize val="0"/>
        </c:dLbls>
        <c:marker val="1"/>
        <c:smooth val="0"/>
        <c:axId val="102583680"/>
        <c:axId val="102585856"/>
      </c:lineChart>
      <c:dateAx>
        <c:axId val="102583680"/>
        <c:scaling>
          <c:orientation val="minMax"/>
        </c:scaling>
        <c:delete val="1"/>
        <c:axPos val="b"/>
        <c:numFmt formatCode="&quot;H&quot;yy" sourceLinked="1"/>
        <c:majorTickMark val="none"/>
        <c:minorTickMark val="none"/>
        <c:tickLblPos val="none"/>
        <c:crossAx val="102585856"/>
        <c:crosses val="autoZero"/>
        <c:auto val="1"/>
        <c:lblOffset val="100"/>
        <c:baseTimeUnit val="years"/>
      </c:dateAx>
      <c:valAx>
        <c:axId val="1025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94.17</c:v>
                </c:pt>
                <c:pt idx="1">
                  <c:v>94.19</c:v>
                </c:pt>
                <c:pt idx="2">
                  <c:v>94.29</c:v>
                </c:pt>
                <c:pt idx="3">
                  <c:v>94.33</c:v>
                </c:pt>
                <c:pt idx="4">
                  <c:v>94.28</c:v>
                </c:pt>
              </c:numCache>
            </c:numRef>
          </c:val>
          <c:extLst xmlns:c16r2="http://schemas.microsoft.com/office/drawing/2015/06/chart">
            <c:ext xmlns:c16="http://schemas.microsoft.com/office/drawing/2014/chart" uri="{C3380CC4-5D6E-409C-BE32-E72D297353CC}">
              <c16:uniqueId val="{00000000-FB09-4CA9-919E-A724846263BF}"/>
            </c:ext>
          </c:extLst>
        </c:ser>
        <c:dLbls>
          <c:showLegendKey val="0"/>
          <c:showVal val="0"/>
          <c:showCatName val="0"/>
          <c:showSerName val="0"/>
          <c:showPercent val="0"/>
          <c:showBubbleSize val="0"/>
        </c:dLbls>
        <c:gapWidth val="150"/>
        <c:axId val="102972416"/>
        <c:axId val="10297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xmlns:c16r2="http://schemas.microsoft.com/office/drawing/2015/06/chart">
            <c:ext xmlns:c16="http://schemas.microsoft.com/office/drawing/2014/chart" uri="{C3380CC4-5D6E-409C-BE32-E72D297353CC}">
              <c16:uniqueId val="{00000001-FB09-4CA9-919E-A724846263BF}"/>
            </c:ext>
          </c:extLst>
        </c:ser>
        <c:dLbls>
          <c:showLegendKey val="0"/>
          <c:showVal val="0"/>
          <c:showCatName val="0"/>
          <c:showSerName val="0"/>
          <c:showPercent val="0"/>
          <c:showBubbleSize val="0"/>
        </c:dLbls>
        <c:marker val="1"/>
        <c:smooth val="0"/>
        <c:axId val="102972416"/>
        <c:axId val="102974592"/>
      </c:lineChart>
      <c:dateAx>
        <c:axId val="102972416"/>
        <c:scaling>
          <c:orientation val="minMax"/>
        </c:scaling>
        <c:delete val="1"/>
        <c:axPos val="b"/>
        <c:numFmt formatCode="&quot;H&quot;yy" sourceLinked="1"/>
        <c:majorTickMark val="none"/>
        <c:minorTickMark val="none"/>
        <c:tickLblPos val="none"/>
        <c:crossAx val="102974592"/>
        <c:crosses val="autoZero"/>
        <c:auto val="1"/>
        <c:lblOffset val="100"/>
        <c:baseTimeUnit val="years"/>
      </c:dateAx>
      <c:valAx>
        <c:axId val="1029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111.94</c:v>
                </c:pt>
                <c:pt idx="1">
                  <c:v>114.3</c:v>
                </c:pt>
                <c:pt idx="2">
                  <c:v>110.4</c:v>
                </c:pt>
                <c:pt idx="3">
                  <c:v>111.14</c:v>
                </c:pt>
                <c:pt idx="4">
                  <c:v>108.38</c:v>
                </c:pt>
              </c:numCache>
            </c:numRef>
          </c:val>
          <c:extLst xmlns:c16r2="http://schemas.microsoft.com/office/drawing/2015/06/chart">
            <c:ext xmlns:c16="http://schemas.microsoft.com/office/drawing/2014/chart" uri="{C3380CC4-5D6E-409C-BE32-E72D297353CC}">
              <c16:uniqueId val="{00000000-D289-4BF9-A057-1518AFEEAAFD}"/>
            </c:ext>
          </c:extLst>
        </c:ser>
        <c:dLbls>
          <c:showLegendKey val="0"/>
          <c:showVal val="0"/>
          <c:showCatName val="0"/>
          <c:showSerName val="0"/>
          <c:showPercent val="0"/>
          <c:showBubbleSize val="0"/>
        </c:dLbls>
        <c:gapWidth val="150"/>
        <c:axId val="92209152"/>
        <c:axId val="9221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xmlns:c16r2="http://schemas.microsoft.com/office/drawing/2015/06/chart">
            <c:ext xmlns:c16="http://schemas.microsoft.com/office/drawing/2014/chart" uri="{C3380CC4-5D6E-409C-BE32-E72D297353CC}">
              <c16:uniqueId val="{00000001-D289-4BF9-A057-1518AFEEAAFD}"/>
            </c:ext>
          </c:extLst>
        </c:ser>
        <c:dLbls>
          <c:showLegendKey val="0"/>
          <c:showVal val="0"/>
          <c:showCatName val="0"/>
          <c:showSerName val="0"/>
          <c:showPercent val="0"/>
          <c:showBubbleSize val="0"/>
        </c:dLbls>
        <c:marker val="1"/>
        <c:smooth val="0"/>
        <c:axId val="92209152"/>
        <c:axId val="92211072"/>
      </c:lineChart>
      <c:dateAx>
        <c:axId val="92209152"/>
        <c:scaling>
          <c:orientation val="minMax"/>
        </c:scaling>
        <c:delete val="1"/>
        <c:axPos val="b"/>
        <c:numFmt formatCode="&quot;H&quot;yy" sourceLinked="1"/>
        <c:majorTickMark val="none"/>
        <c:minorTickMark val="none"/>
        <c:tickLblPos val="none"/>
        <c:crossAx val="92211072"/>
        <c:crosses val="autoZero"/>
        <c:auto val="1"/>
        <c:lblOffset val="100"/>
        <c:baseTimeUnit val="years"/>
      </c:dateAx>
      <c:valAx>
        <c:axId val="9221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2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57.59</c:v>
                </c:pt>
                <c:pt idx="1">
                  <c:v>59.12</c:v>
                </c:pt>
                <c:pt idx="2">
                  <c:v>58.72</c:v>
                </c:pt>
                <c:pt idx="3">
                  <c:v>59.05</c:v>
                </c:pt>
                <c:pt idx="4">
                  <c:v>59.99</c:v>
                </c:pt>
              </c:numCache>
            </c:numRef>
          </c:val>
          <c:extLst xmlns:c16r2="http://schemas.microsoft.com/office/drawing/2015/06/chart">
            <c:ext xmlns:c16="http://schemas.microsoft.com/office/drawing/2014/chart" uri="{C3380CC4-5D6E-409C-BE32-E72D297353CC}">
              <c16:uniqueId val="{00000000-0708-4E4A-9DB7-C2D71EDD5C70}"/>
            </c:ext>
          </c:extLst>
        </c:ser>
        <c:dLbls>
          <c:showLegendKey val="0"/>
          <c:showVal val="0"/>
          <c:showCatName val="0"/>
          <c:showSerName val="0"/>
          <c:showPercent val="0"/>
          <c:showBubbleSize val="0"/>
        </c:dLbls>
        <c:gapWidth val="150"/>
        <c:axId val="100155776"/>
        <c:axId val="10015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xmlns:c16r2="http://schemas.microsoft.com/office/drawing/2015/06/chart">
            <c:ext xmlns:c16="http://schemas.microsoft.com/office/drawing/2014/chart" uri="{C3380CC4-5D6E-409C-BE32-E72D297353CC}">
              <c16:uniqueId val="{00000001-0708-4E4A-9DB7-C2D71EDD5C70}"/>
            </c:ext>
          </c:extLst>
        </c:ser>
        <c:dLbls>
          <c:showLegendKey val="0"/>
          <c:showVal val="0"/>
          <c:showCatName val="0"/>
          <c:showSerName val="0"/>
          <c:showPercent val="0"/>
          <c:showBubbleSize val="0"/>
        </c:dLbls>
        <c:marker val="1"/>
        <c:smooth val="0"/>
        <c:axId val="100155776"/>
        <c:axId val="100157696"/>
      </c:lineChart>
      <c:dateAx>
        <c:axId val="100155776"/>
        <c:scaling>
          <c:orientation val="minMax"/>
        </c:scaling>
        <c:delete val="1"/>
        <c:axPos val="b"/>
        <c:numFmt formatCode="&quot;H&quot;yy" sourceLinked="1"/>
        <c:majorTickMark val="none"/>
        <c:minorTickMark val="none"/>
        <c:tickLblPos val="none"/>
        <c:crossAx val="100157696"/>
        <c:crosses val="autoZero"/>
        <c:auto val="1"/>
        <c:lblOffset val="100"/>
        <c:baseTimeUnit val="years"/>
      </c:dateAx>
      <c:valAx>
        <c:axId val="1001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2.14</c:v>
                </c:pt>
                <c:pt idx="1">
                  <c:v>2.72</c:v>
                </c:pt>
                <c:pt idx="2">
                  <c:v>2.98</c:v>
                </c:pt>
                <c:pt idx="3">
                  <c:v>6.27</c:v>
                </c:pt>
                <c:pt idx="4">
                  <c:v>5.53</c:v>
                </c:pt>
              </c:numCache>
            </c:numRef>
          </c:val>
          <c:extLst xmlns:c16r2="http://schemas.microsoft.com/office/drawing/2015/06/chart">
            <c:ext xmlns:c16="http://schemas.microsoft.com/office/drawing/2014/chart" uri="{C3380CC4-5D6E-409C-BE32-E72D297353CC}">
              <c16:uniqueId val="{00000000-C206-48A1-98AC-F81E6051CEDD}"/>
            </c:ext>
          </c:extLst>
        </c:ser>
        <c:dLbls>
          <c:showLegendKey val="0"/>
          <c:showVal val="0"/>
          <c:showCatName val="0"/>
          <c:showSerName val="0"/>
          <c:showPercent val="0"/>
          <c:showBubbleSize val="0"/>
        </c:dLbls>
        <c:gapWidth val="150"/>
        <c:axId val="100190464"/>
        <c:axId val="10092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xmlns:c16r2="http://schemas.microsoft.com/office/drawing/2015/06/chart">
            <c:ext xmlns:c16="http://schemas.microsoft.com/office/drawing/2014/chart" uri="{C3380CC4-5D6E-409C-BE32-E72D297353CC}">
              <c16:uniqueId val="{00000001-C206-48A1-98AC-F81E6051CEDD}"/>
            </c:ext>
          </c:extLst>
        </c:ser>
        <c:dLbls>
          <c:showLegendKey val="0"/>
          <c:showVal val="0"/>
          <c:showCatName val="0"/>
          <c:showSerName val="0"/>
          <c:showPercent val="0"/>
          <c:showBubbleSize val="0"/>
        </c:dLbls>
        <c:marker val="1"/>
        <c:smooth val="0"/>
        <c:axId val="100190464"/>
        <c:axId val="100929920"/>
      </c:lineChart>
      <c:dateAx>
        <c:axId val="100190464"/>
        <c:scaling>
          <c:orientation val="minMax"/>
        </c:scaling>
        <c:delete val="1"/>
        <c:axPos val="b"/>
        <c:numFmt formatCode="&quot;H&quot;yy" sourceLinked="1"/>
        <c:majorTickMark val="none"/>
        <c:minorTickMark val="none"/>
        <c:tickLblPos val="none"/>
        <c:crossAx val="100929920"/>
        <c:crosses val="autoZero"/>
        <c:auto val="1"/>
        <c:lblOffset val="100"/>
        <c:baseTimeUnit val="years"/>
      </c:dateAx>
      <c:valAx>
        <c:axId val="1009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C9-4375-813A-06F2E45509E9}"/>
            </c:ext>
          </c:extLst>
        </c:ser>
        <c:dLbls>
          <c:showLegendKey val="0"/>
          <c:showVal val="0"/>
          <c:showCatName val="0"/>
          <c:showSerName val="0"/>
          <c:showPercent val="0"/>
          <c:showBubbleSize val="0"/>
        </c:dLbls>
        <c:gapWidth val="150"/>
        <c:axId val="100969856"/>
        <c:axId val="10097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xmlns:c16r2="http://schemas.microsoft.com/office/drawing/2015/06/chart">
            <c:ext xmlns:c16="http://schemas.microsoft.com/office/drawing/2014/chart" uri="{C3380CC4-5D6E-409C-BE32-E72D297353CC}">
              <c16:uniqueId val="{00000001-77C9-4375-813A-06F2E45509E9}"/>
            </c:ext>
          </c:extLst>
        </c:ser>
        <c:dLbls>
          <c:showLegendKey val="0"/>
          <c:showVal val="0"/>
          <c:showCatName val="0"/>
          <c:showSerName val="0"/>
          <c:showPercent val="0"/>
          <c:showBubbleSize val="0"/>
        </c:dLbls>
        <c:marker val="1"/>
        <c:smooth val="0"/>
        <c:axId val="100969856"/>
        <c:axId val="100976128"/>
      </c:lineChart>
      <c:dateAx>
        <c:axId val="100969856"/>
        <c:scaling>
          <c:orientation val="minMax"/>
        </c:scaling>
        <c:delete val="1"/>
        <c:axPos val="b"/>
        <c:numFmt formatCode="&quot;H&quot;yy" sourceLinked="1"/>
        <c:majorTickMark val="none"/>
        <c:minorTickMark val="none"/>
        <c:tickLblPos val="none"/>
        <c:crossAx val="100976128"/>
        <c:crosses val="autoZero"/>
        <c:auto val="1"/>
        <c:lblOffset val="100"/>
        <c:baseTimeUnit val="years"/>
      </c:dateAx>
      <c:valAx>
        <c:axId val="100976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1320.22</c:v>
                </c:pt>
                <c:pt idx="1">
                  <c:v>1722.73</c:v>
                </c:pt>
                <c:pt idx="2">
                  <c:v>1859.7</c:v>
                </c:pt>
                <c:pt idx="3">
                  <c:v>2129.2600000000002</c:v>
                </c:pt>
                <c:pt idx="4">
                  <c:v>2300.5700000000002</c:v>
                </c:pt>
              </c:numCache>
            </c:numRef>
          </c:val>
          <c:extLst xmlns:c16r2="http://schemas.microsoft.com/office/drawing/2015/06/chart">
            <c:ext xmlns:c16="http://schemas.microsoft.com/office/drawing/2014/chart" uri="{C3380CC4-5D6E-409C-BE32-E72D297353CC}">
              <c16:uniqueId val="{00000000-9C02-4FBD-9687-1C57B6957AB9}"/>
            </c:ext>
          </c:extLst>
        </c:ser>
        <c:dLbls>
          <c:showLegendKey val="0"/>
          <c:showVal val="0"/>
          <c:showCatName val="0"/>
          <c:showSerName val="0"/>
          <c:showPercent val="0"/>
          <c:showBubbleSize val="0"/>
        </c:dLbls>
        <c:gapWidth val="150"/>
        <c:axId val="101002240"/>
        <c:axId val="10100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xmlns:c16r2="http://schemas.microsoft.com/office/drawing/2015/06/chart">
            <c:ext xmlns:c16="http://schemas.microsoft.com/office/drawing/2014/chart" uri="{C3380CC4-5D6E-409C-BE32-E72D297353CC}">
              <c16:uniqueId val="{00000001-9C02-4FBD-9687-1C57B6957AB9}"/>
            </c:ext>
          </c:extLst>
        </c:ser>
        <c:dLbls>
          <c:showLegendKey val="0"/>
          <c:showVal val="0"/>
          <c:showCatName val="0"/>
          <c:showSerName val="0"/>
          <c:showPercent val="0"/>
          <c:showBubbleSize val="0"/>
        </c:dLbls>
        <c:marker val="1"/>
        <c:smooth val="0"/>
        <c:axId val="101002240"/>
        <c:axId val="101004416"/>
      </c:lineChart>
      <c:dateAx>
        <c:axId val="101002240"/>
        <c:scaling>
          <c:orientation val="minMax"/>
        </c:scaling>
        <c:delete val="1"/>
        <c:axPos val="b"/>
        <c:numFmt formatCode="&quot;H&quot;yy" sourceLinked="1"/>
        <c:majorTickMark val="none"/>
        <c:minorTickMark val="none"/>
        <c:tickLblPos val="none"/>
        <c:crossAx val="101004416"/>
        <c:crosses val="autoZero"/>
        <c:auto val="1"/>
        <c:lblOffset val="100"/>
        <c:baseTimeUnit val="years"/>
      </c:dateAx>
      <c:valAx>
        <c:axId val="10100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0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26.73</c:v>
                </c:pt>
                <c:pt idx="1">
                  <c:v>22.4</c:v>
                </c:pt>
                <c:pt idx="2">
                  <c:v>17.72</c:v>
                </c:pt>
                <c:pt idx="3">
                  <c:v>13.91</c:v>
                </c:pt>
                <c:pt idx="4">
                  <c:v>16.37</c:v>
                </c:pt>
              </c:numCache>
            </c:numRef>
          </c:val>
          <c:extLst xmlns:c16r2="http://schemas.microsoft.com/office/drawing/2015/06/chart">
            <c:ext xmlns:c16="http://schemas.microsoft.com/office/drawing/2014/chart" uri="{C3380CC4-5D6E-409C-BE32-E72D297353CC}">
              <c16:uniqueId val="{00000000-F130-4205-B69C-FA4264C5849E}"/>
            </c:ext>
          </c:extLst>
        </c:ser>
        <c:dLbls>
          <c:showLegendKey val="0"/>
          <c:showVal val="0"/>
          <c:showCatName val="0"/>
          <c:showSerName val="0"/>
          <c:showPercent val="0"/>
          <c:showBubbleSize val="0"/>
        </c:dLbls>
        <c:gapWidth val="150"/>
        <c:axId val="101049856"/>
        <c:axId val="10105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xmlns:c16r2="http://schemas.microsoft.com/office/drawing/2015/06/chart">
            <c:ext xmlns:c16="http://schemas.microsoft.com/office/drawing/2014/chart" uri="{C3380CC4-5D6E-409C-BE32-E72D297353CC}">
              <c16:uniqueId val="{00000001-F130-4205-B69C-FA4264C5849E}"/>
            </c:ext>
          </c:extLst>
        </c:ser>
        <c:dLbls>
          <c:showLegendKey val="0"/>
          <c:showVal val="0"/>
          <c:showCatName val="0"/>
          <c:showSerName val="0"/>
          <c:showPercent val="0"/>
          <c:showBubbleSize val="0"/>
        </c:dLbls>
        <c:marker val="1"/>
        <c:smooth val="0"/>
        <c:axId val="101049856"/>
        <c:axId val="101051776"/>
      </c:lineChart>
      <c:dateAx>
        <c:axId val="101049856"/>
        <c:scaling>
          <c:orientation val="minMax"/>
        </c:scaling>
        <c:delete val="1"/>
        <c:axPos val="b"/>
        <c:numFmt formatCode="&quot;H&quot;yy" sourceLinked="1"/>
        <c:majorTickMark val="none"/>
        <c:minorTickMark val="none"/>
        <c:tickLblPos val="none"/>
        <c:crossAx val="101051776"/>
        <c:crosses val="autoZero"/>
        <c:auto val="1"/>
        <c:lblOffset val="100"/>
        <c:baseTimeUnit val="years"/>
      </c:dateAx>
      <c:valAx>
        <c:axId val="10105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0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109.8</c:v>
                </c:pt>
                <c:pt idx="1">
                  <c:v>113.59</c:v>
                </c:pt>
                <c:pt idx="2">
                  <c:v>109.45</c:v>
                </c:pt>
                <c:pt idx="3">
                  <c:v>110.22</c:v>
                </c:pt>
                <c:pt idx="4">
                  <c:v>107.86</c:v>
                </c:pt>
              </c:numCache>
            </c:numRef>
          </c:val>
          <c:extLst xmlns:c16r2="http://schemas.microsoft.com/office/drawing/2015/06/chart">
            <c:ext xmlns:c16="http://schemas.microsoft.com/office/drawing/2014/chart" uri="{C3380CC4-5D6E-409C-BE32-E72D297353CC}">
              <c16:uniqueId val="{00000000-E41F-4E73-8583-85DFFE6E79B8}"/>
            </c:ext>
          </c:extLst>
        </c:ser>
        <c:dLbls>
          <c:showLegendKey val="0"/>
          <c:showVal val="0"/>
          <c:showCatName val="0"/>
          <c:showSerName val="0"/>
          <c:showPercent val="0"/>
          <c:showBubbleSize val="0"/>
        </c:dLbls>
        <c:gapWidth val="150"/>
        <c:axId val="101136256"/>
        <c:axId val="10115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xmlns:c16r2="http://schemas.microsoft.com/office/drawing/2015/06/chart">
            <c:ext xmlns:c16="http://schemas.microsoft.com/office/drawing/2014/chart" uri="{C3380CC4-5D6E-409C-BE32-E72D297353CC}">
              <c16:uniqueId val="{00000001-E41F-4E73-8583-85DFFE6E79B8}"/>
            </c:ext>
          </c:extLst>
        </c:ser>
        <c:dLbls>
          <c:showLegendKey val="0"/>
          <c:showVal val="0"/>
          <c:showCatName val="0"/>
          <c:showSerName val="0"/>
          <c:showPercent val="0"/>
          <c:showBubbleSize val="0"/>
        </c:dLbls>
        <c:marker val="1"/>
        <c:smooth val="0"/>
        <c:axId val="101136256"/>
        <c:axId val="101154816"/>
      </c:lineChart>
      <c:dateAx>
        <c:axId val="101136256"/>
        <c:scaling>
          <c:orientation val="minMax"/>
        </c:scaling>
        <c:delete val="1"/>
        <c:axPos val="b"/>
        <c:numFmt formatCode="&quot;H&quot;yy" sourceLinked="1"/>
        <c:majorTickMark val="none"/>
        <c:minorTickMark val="none"/>
        <c:tickLblPos val="none"/>
        <c:crossAx val="101154816"/>
        <c:crosses val="autoZero"/>
        <c:auto val="1"/>
        <c:lblOffset val="100"/>
        <c:baseTimeUnit val="years"/>
      </c:dateAx>
      <c:valAx>
        <c:axId val="1011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176.99</c:v>
                </c:pt>
                <c:pt idx="1">
                  <c:v>170.9</c:v>
                </c:pt>
                <c:pt idx="2">
                  <c:v>177.19</c:v>
                </c:pt>
                <c:pt idx="3">
                  <c:v>168.21</c:v>
                </c:pt>
                <c:pt idx="4">
                  <c:v>165.99</c:v>
                </c:pt>
              </c:numCache>
            </c:numRef>
          </c:val>
          <c:extLst xmlns:c16r2="http://schemas.microsoft.com/office/drawing/2015/06/chart">
            <c:ext xmlns:c16="http://schemas.microsoft.com/office/drawing/2014/chart" uri="{C3380CC4-5D6E-409C-BE32-E72D297353CC}">
              <c16:uniqueId val="{00000000-ABCE-4149-8391-6D7F0A63376C}"/>
            </c:ext>
          </c:extLst>
        </c:ser>
        <c:dLbls>
          <c:showLegendKey val="0"/>
          <c:showVal val="0"/>
          <c:showCatName val="0"/>
          <c:showSerName val="0"/>
          <c:showPercent val="0"/>
          <c:showBubbleSize val="0"/>
        </c:dLbls>
        <c:gapWidth val="150"/>
        <c:axId val="101181696"/>
        <c:axId val="10118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xmlns:c16r2="http://schemas.microsoft.com/office/drawing/2015/06/chart">
            <c:ext xmlns:c16="http://schemas.microsoft.com/office/drawing/2014/chart" uri="{C3380CC4-5D6E-409C-BE32-E72D297353CC}">
              <c16:uniqueId val="{00000001-ABCE-4149-8391-6D7F0A63376C}"/>
            </c:ext>
          </c:extLst>
        </c:ser>
        <c:dLbls>
          <c:showLegendKey val="0"/>
          <c:showVal val="0"/>
          <c:showCatName val="0"/>
          <c:showSerName val="0"/>
          <c:showPercent val="0"/>
          <c:showBubbleSize val="0"/>
        </c:dLbls>
        <c:marker val="1"/>
        <c:smooth val="0"/>
        <c:axId val="101181696"/>
        <c:axId val="101183872"/>
      </c:lineChart>
      <c:dateAx>
        <c:axId val="101181696"/>
        <c:scaling>
          <c:orientation val="minMax"/>
        </c:scaling>
        <c:delete val="1"/>
        <c:axPos val="b"/>
        <c:numFmt formatCode="&quot;H&quot;yy" sourceLinked="1"/>
        <c:majorTickMark val="none"/>
        <c:minorTickMark val="none"/>
        <c:tickLblPos val="none"/>
        <c:crossAx val="101183872"/>
        <c:crosses val="autoZero"/>
        <c:auto val="1"/>
        <c:lblOffset val="100"/>
        <c:baseTimeUnit val="years"/>
      </c:dateAx>
      <c:valAx>
        <c:axId val="1011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 zoomScaleNormal="100" workbookViewId="0">
      <selection activeCell="BJ11" sqref="BJ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沖縄県　西原町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35582</v>
      </c>
      <c r="AM8" s="45"/>
      <c r="AN8" s="45"/>
      <c r="AO8" s="45"/>
      <c r="AP8" s="45"/>
      <c r="AQ8" s="45"/>
      <c r="AR8" s="45"/>
      <c r="AS8" s="45"/>
      <c r="AT8" s="46">
        <f>データ!$S$6</f>
        <v>15.9</v>
      </c>
      <c r="AU8" s="47"/>
      <c r="AV8" s="47"/>
      <c r="AW8" s="47"/>
      <c r="AX8" s="47"/>
      <c r="AY8" s="47"/>
      <c r="AZ8" s="47"/>
      <c r="BA8" s="47"/>
      <c r="BB8" s="48">
        <f>データ!$T$6</f>
        <v>2237.86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92.78</v>
      </c>
      <c r="J10" s="47"/>
      <c r="K10" s="47"/>
      <c r="L10" s="47"/>
      <c r="M10" s="47"/>
      <c r="N10" s="47"/>
      <c r="O10" s="81"/>
      <c r="P10" s="48">
        <f>データ!$P$6</f>
        <v>100</v>
      </c>
      <c r="Q10" s="48"/>
      <c r="R10" s="48"/>
      <c r="S10" s="48"/>
      <c r="T10" s="48"/>
      <c r="U10" s="48"/>
      <c r="V10" s="48"/>
      <c r="W10" s="45">
        <f>データ!$Q$6</f>
        <v>3527</v>
      </c>
      <c r="X10" s="45"/>
      <c r="Y10" s="45"/>
      <c r="Z10" s="45"/>
      <c r="AA10" s="45"/>
      <c r="AB10" s="45"/>
      <c r="AC10" s="45"/>
      <c r="AD10" s="2"/>
      <c r="AE10" s="2"/>
      <c r="AF10" s="2"/>
      <c r="AG10" s="2"/>
      <c r="AH10" s="2"/>
      <c r="AI10" s="2"/>
      <c r="AJ10" s="2"/>
      <c r="AK10" s="2"/>
      <c r="AL10" s="45">
        <f>データ!$U$6</f>
        <v>35343</v>
      </c>
      <c r="AM10" s="45"/>
      <c r="AN10" s="45"/>
      <c r="AO10" s="45"/>
      <c r="AP10" s="45"/>
      <c r="AQ10" s="45"/>
      <c r="AR10" s="45"/>
      <c r="AS10" s="45"/>
      <c r="AT10" s="46">
        <f>データ!$V$6</f>
        <v>15.9</v>
      </c>
      <c r="AU10" s="47"/>
      <c r="AV10" s="47"/>
      <c r="AW10" s="47"/>
      <c r="AX10" s="47"/>
      <c r="AY10" s="47"/>
      <c r="AZ10" s="47"/>
      <c r="BA10" s="47"/>
      <c r="BB10" s="48">
        <f>データ!$W$6</f>
        <v>2222.83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5z2NL8pma0M6oyxyKWJxSIZpnmnoeskn0CykZINrzRd/Igoa0AfyyjRoHDPuJ1FGiQQSTWu5ZUk3WxRdOnkEA==" saltValue="8oWJqxrZGYZmvAzqyXIiB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473294</v>
      </c>
      <c r="D6" s="20">
        <f t="shared" si="3"/>
        <v>46</v>
      </c>
      <c r="E6" s="20">
        <f t="shared" si="3"/>
        <v>1</v>
      </c>
      <c r="F6" s="20">
        <f t="shared" si="3"/>
        <v>0</v>
      </c>
      <c r="G6" s="20">
        <f t="shared" si="3"/>
        <v>1</v>
      </c>
      <c r="H6" s="20" t="str">
        <f t="shared" si="3"/>
        <v>沖縄県　西原町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92.78</v>
      </c>
      <c r="P6" s="21">
        <f t="shared" si="3"/>
        <v>100</v>
      </c>
      <c r="Q6" s="21">
        <f t="shared" si="3"/>
        <v>3527</v>
      </c>
      <c r="R6" s="21">
        <f t="shared" si="3"/>
        <v>35582</v>
      </c>
      <c r="S6" s="21">
        <f t="shared" si="3"/>
        <v>15.9</v>
      </c>
      <c r="T6" s="21">
        <f t="shared" si="3"/>
        <v>2237.86</v>
      </c>
      <c r="U6" s="21">
        <f t="shared" si="3"/>
        <v>35343</v>
      </c>
      <c r="V6" s="21">
        <f t="shared" si="3"/>
        <v>15.9</v>
      </c>
      <c r="W6" s="21">
        <f t="shared" si="3"/>
        <v>2222.83</v>
      </c>
      <c r="X6" s="22">
        <f>IF(X7="",NA(),X7)</f>
        <v>111.94</v>
      </c>
      <c r="Y6" s="22">
        <f t="shared" ref="Y6:AG6" si="4">IF(Y7="",NA(),Y7)</f>
        <v>114.3</v>
      </c>
      <c r="Z6" s="22">
        <f t="shared" si="4"/>
        <v>110.4</v>
      </c>
      <c r="AA6" s="22">
        <f t="shared" si="4"/>
        <v>111.14</v>
      </c>
      <c r="AB6" s="22">
        <f t="shared" si="4"/>
        <v>108.38</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1320.22</v>
      </c>
      <c r="AU6" s="22">
        <f t="shared" ref="AU6:BC6" si="6">IF(AU7="",NA(),AU7)</f>
        <v>1722.73</v>
      </c>
      <c r="AV6" s="22">
        <f t="shared" si="6"/>
        <v>1859.7</v>
      </c>
      <c r="AW6" s="22">
        <f t="shared" si="6"/>
        <v>2129.2600000000002</v>
      </c>
      <c r="AX6" s="22">
        <f t="shared" si="6"/>
        <v>2300.5700000000002</v>
      </c>
      <c r="AY6" s="22">
        <f t="shared" si="6"/>
        <v>357.34</v>
      </c>
      <c r="AZ6" s="22">
        <f t="shared" si="6"/>
        <v>366.03</v>
      </c>
      <c r="BA6" s="22">
        <f t="shared" si="6"/>
        <v>365.18</v>
      </c>
      <c r="BB6" s="22">
        <f t="shared" si="6"/>
        <v>327.77</v>
      </c>
      <c r="BC6" s="22">
        <f t="shared" si="6"/>
        <v>338.02</v>
      </c>
      <c r="BD6" s="21" t="str">
        <f>IF(BD7="","",IF(BD7="-","【-】","【"&amp;SUBSTITUTE(TEXT(BD7,"#,##0.00"),"-","△")&amp;"】"))</f>
        <v>【261.51】</v>
      </c>
      <c r="BE6" s="22">
        <f>IF(BE7="",NA(),BE7)</f>
        <v>26.73</v>
      </c>
      <c r="BF6" s="22">
        <f t="shared" ref="BF6:BN6" si="7">IF(BF7="",NA(),BF7)</f>
        <v>22.4</v>
      </c>
      <c r="BG6" s="22">
        <f t="shared" si="7"/>
        <v>17.72</v>
      </c>
      <c r="BH6" s="22">
        <f t="shared" si="7"/>
        <v>13.91</v>
      </c>
      <c r="BI6" s="22">
        <f t="shared" si="7"/>
        <v>16.37</v>
      </c>
      <c r="BJ6" s="22">
        <f t="shared" si="7"/>
        <v>373.69</v>
      </c>
      <c r="BK6" s="22">
        <f t="shared" si="7"/>
        <v>370.12</v>
      </c>
      <c r="BL6" s="22">
        <f t="shared" si="7"/>
        <v>371.65</v>
      </c>
      <c r="BM6" s="22">
        <f t="shared" si="7"/>
        <v>397.1</v>
      </c>
      <c r="BN6" s="22">
        <f t="shared" si="7"/>
        <v>379.91</v>
      </c>
      <c r="BO6" s="21" t="str">
        <f>IF(BO7="","",IF(BO7="-","【-】","【"&amp;SUBSTITUTE(TEXT(BO7,"#,##0.00"),"-","△")&amp;"】"))</f>
        <v>【265.16】</v>
      </c>
      <c r="BP6" s="22">
        <f>IF(BP7="",NA(),BP7)</f>
        <v>109.8</v>
      </c>
      <c r="BQ6" s="22">
        <f t="shared" ref="BQ6:BY6" si="8">IF(BQ7="",NA(),BQ7)</f>
        <v>113.59</v>
      </c>
      <c r="BR6" s="22">
        <f t="shared" si="8"/>
        <v>109.45</v>
      </c>
      <c r="BS6" s="22">
        <f t="shared" si="8"/>
        <v>110.22</v>
      </c>
      <c r="BT6" s="22">
        <f t="shared" si="8"/>
        <v>107.86</v>
      </c>
      <c r="BU6" s="22">
        <f t="shared" si="8"/>
        <v>99.87</v>
      </c>
      <c r="BV6" s="22">
        <f t="shared" si="8"/>
        <v>100.42</v>
      </c>
      <c r="BW6" s="22">
        <f t="shared" si="8"/>
        <v>98.77</v>
      </c>
      <c r="BX6" s="22">
        <f t="shared" si="8"/>
        <v>95.79</v>
      </c>
      <c r="BY6" s="22">
        <f t="shared" si="8"/>
        <v>98.3</v>
      </c>
      <c r="BZ6" s="21" t="str">
        <f>IF(BZ7="","",IF(BZ7="-","【-】","【"&amp;SUBSTITUTE(TEXT(BZ7,"#,##0.00"),"-","△")&amp;"】"))</f>
        <v>【102.35】</v>
      </c>
      <c r="CA6" s="22">
        <f>IF(CA7="",NA(),CA7)</f>
        <v>176.99</v>
      </c>
      <c r="CB6" s="22">
        <f t="shared" ref="CB6:CJ6" si="9">IF(CB7="",NA(),CB7)</f>
        <v>170.9</v>
      </c>
      <c r="CC6" s="22">
        <f t="shared" si="9"/>
        <v>177.19</v>
      </c>
      <c r="CD6" s="22">
        <f t="shared" si="9"/>
        <v>168.21</v>
      </c>
      <c r="CE6" s="22">
        <f t="shared" si="9"/>
        <v>165.99</v>
      </c>
      <c r="CF6" s="22">
        <f t="shared" si="9"/>
        <v>171.81</v>
      </c>
      <c r="CG6" s="22">
        <f t="shared" si="9"/>
        <v>171.67</v>
      </c>
      <c r="CH6" s="22">
        <f t="shared" si="9"/>
        <v>173.67</v>
      </c>
      <c r="CI6" s="22">
        <f t="shared" si="9"/>
        <v>171.13</v>
      </c>
      <c r="CJ6" s="22">
        <f t="shared" si="9"/>
        <v>173.7</v>
      </c>
      <c r="CK6" s="21" t="str">
        <f>IF(CK7="","",IF(CK7="-","【-】","【"&amp;SUBSTITUTE(TEXT(CK7,"#,##0.00"),"-","△")&amp;"】"))</f>
        <v>【167.74】</v>
      </c>
      <c r="CL6" s="22">
        <f>IF(CL7="",NA(),CL7)</f>
        <v>83.06</v>
      </c>
      <c r="CM6" s="22">
        <f t="shared" ref="CM6:CU6" si="10">IF(CM7="",NA(),CM7)</f>
        <v>82.93</v>
      </c>
      <c r="CN6" s="22">
        <f t="shared" si="10"/>
        <v>83.17</v>
      </c>
      <c r="CO6" s="22">
        <f t="shared" si="10"/>
        <v>84.39</v>
      </c>
      <c r="CP6" s="22">
        <f t="shared" si="10"/>
        <v>84.47</v>
      </c>
      <c r="CQ6" s="22">
        <f t="shared" si="10"/>
        <v>60.03</v>
      </c>
      <c r="CR6" s="22">
        <f t="shared" si="10"/>
        <v>59.74</v>
      </c>
      <c r="CS6" s="22">
        <f t="shared" si="10"/>
        <v>59.67</v>
      </c>
      <c r="CT6" s="22">
        <f t="shared" si="10"/>
        <v>60.12</v>
      </c>
      <c r="CU6" s="22">
        <f t="shared" si="10"/>
        <v>60.34</v>
      </c>
      <c r="CV6" s="21" t="str">
        <f>IF(CV7="","",IF(CV7="-","【-】","【"&amp;SUBSTITUTE(TEXT(CV7,"#,##0.00"),"-","△")&amp;"】"))</f>
        <v>【60.29】</v>
      </c>
      <c r="CW6" s="22">
        <f>IF(CW7="",NA(),CW7)</f>
        <v>94.17</v>
      </c>
      <c r="CX6" s="22">
        <f t="shared" ref="CX6:DF6" si="11">IF(CX7="",NA(),CX7)</f>
        <v>94.19</v>
      </c>
      <c r="CY6" s="22">
        <f t="shared" si="11"/>
        <v>94.29</v>
      </c>
      <c r="CZ6" s="22">
        <f t="shared" si="11"/>
        <v>94.33</v>
      </c>
      <c r="DA6" s="22">
        <f t="shared" si="11"/>
        <v>94.28</v>
      </c>
      <c r="DB6" s="22">
        <f t="shared" si="11"/>
        <v>84.81</v>
      </c>
      <c r="DC6" s="22">
        <f t="shared" si="11"/>
        <v>84.8</v>
      </c>
      <c r="DD6" s="22">
        <f t="shared" si="11"/>
        <v>84.6</v>
      </c>
      <c r="DE6" s="22">
        <f t="shared" si="11"/>
        <v>84.24</v>
      </c>
      <c r="DF6" s="22">
        <f t="shared" si="11"/>
        <v>84.19</v>
      </c>
      <c r="DG6" s="21" t="str">
        <f>IF(DG7="","",IF(DG7="-","【-】","【"&amp;SUBSTITUTE(TEXT(DG7,"#,##0.00"),"-","△")&amp;"】"))</f>
        <v>【90.12】</v>
      </c>
      <c r="DH6" s="22">
        <f>IF(DH7="",NA(),DH7)</f>
        <v>57.59</v>
      </c>
      <c r="DI6" s="22">
        <f t="shared" ref="DI6:DQ6" si="12">IF(DI7="",NA(),DI7)</f>
        <v>59.12</v>
      </c>
      <c r="DJ6" s="22">
        <f t="shared" si="12"/>
        <v>58.72</v>
      </c>
      <c r="DK6" s="22">
        <f t="shared" si="12"/>
        <v>59.05</v>
      </c>
      <c r="DL6" s="22">
        <f t="shared" si="12"/>
        <v>59.99</v>
      </c>
      <c r="DM6" s="22">
        <f t="shared" si="12"/>
        <v>47.28</v>
      </c>
      <c r="DN6" s="22">
        <f t="shared" si="12"/>
        <v>47.66</v>
      </c>
      <c r="DO6" s="22">
        <f t="shared" si="12"/>
        <v>48.17</v>
      </c>
      <c r="DP6" s="22">
        <f t="shared" si="12"/>
        <v>48.83</v>
      </c>
      <c r="DQ6" s="22">
        <f t="shared" si="12"/>
        <v>49.96</v>
      </c>
      <c r="DR6" s="21" t="str">
        <f>IF(DR7="","",IF(DR7="-","【-】","【"&amp;SUBSTITUTE(TEXT(DR7,"#,##0.00"),"-","△")&amp;"】"))</f>
        <v>【50.88】</v>
      </c>
      <c r="DS6" s="22">
        <f>IF(DS7="",NA(),DS7)</f>
        <v>2.14</v>
      </c>
      <c r="DT6" s="22">
        <f t="shared" ref="DT6:EB6" si="13">IF(DT7="",NA(),DT7)</f>
        <v>2.72</v>
      </c>
      <c r="DU6" s="22">
        <f t="shared" si="13"/>
        <v>2.98</v>
      </c>
      <c r="DV6" s="22">
        <f t="shared" si="13"/>
        <v>6.27</v>
      </c>
      <c r="DW6" s="22">
        <f t="shared" si="13"/>
        <v>5.53</v>
      </c>
      <c r="DX6" s="22">
        <f t="shared" si="13"/>
        <v>12.19</v>
      </c>
      <c r="DY6" s="22">
        <f t="shared" si="13"/>
        <v>15.1</v>
      </c>
      <c r="DZ6" s="22">
        <f t="shared" si="13"/>
        <v>17.12</v>
      </c>
      <c r="EA6" s="22">
        <f t="shared" si="13"/>
        <v>18.18</v>
      </c>
      <c r="EB6" s="22">
        <f t="shared" si="13"/>
        <v>19.32</v>
      </c>
      <c r="EC6" s="21" t="str">
        <f>IF(EC7="","",IF(EC7="-","【-】","【"&amp;SUBSTITUTE(TEXT(EC7,"#,##0.00"),"-","△")&amp;"】"))</f>
        <v>【22.30】</v>
      </c>
      <c r="ED6" s="22">
        <f>IF(ED7="",NA(),ED7)</f>
        <v>0.61</v>
      </c>
      <c r="EE6" s="22">
        <f t="shared" ref="EE6:EM6" si="14">IF(EE7="",NA(),EE7)</f>
        <v>0.84</v>
      </c>
      <c r="EF6" s="22">
        <f t="shared" si="14"/>
        <v>0.72</v>
      </c>
      <c r="EG6" s="22">
        <f t="shared" si="14"/>
        <v>1.18</v>
      </c>
      <c r="EH6" s="22">
        <f t="shared" si="14"/>
        <v>0.89</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473294</v>
      </c>
      <c r="D7" s="24">
        <v>46</v>
      </c>
      <c r="E7" s="24">
        <v>1</v>
      </c>
      <c r="F7" s="24">
        <v>0</v>
      </c>
      <c r="G7" s="24">
        <v>1</v>
      </c>
      <c r="H7" s="24" t="s">
        <v>93</v>
      </c>
      <c r="I7" s="24" t="s">
        <v>94</v>
      </c>
      <c r="J7" s="24" t="s">
        <v>95</v>
      </c>
      <c r="K7" s="24" t="s">
        <v>96</v>
      </c>
      <c r="L7" s="24" t="s">
        <v>97</v>
      </c>
      <c r="M7" s="24" t="s">
        <v>98</v>
      </c>
      <c r="N7" s="25" t="s">
        <v>99</v>
      </c>
      <c r="O7" s="25">
        <v>92.78</v>
      </c>
      <c r="P7" s="25">
        <v>100</v>
      </c>
      <c r="Q7" s="25">
        <v>3527</v>
      </c>
      <c r="R7" s="25">
        <v>35582</v>
      </c>
      <c r="S7" s="25">
        <v>15.9</v>
      </c>
      <c r="T7" s="25">
        <v>2237.86</v>
      </c>
      <c r="U7" s="25">
        <v>35343</v>
      </c>
      <c r="V7" s="25">
        <v>15.9</v>
      </c>
      <c r="W7" s="25">
        <v>2222.83</v>
      </c>
      <c r="X7" s="25">
        <v>111.94</v>
      </c>
      <c r="Y7" s="25">
        <v>114.3</v>
      </c>
      <c r="Z7" s="25">
        <v>110.4</v>
      </c>
      <c r="AA7" s="25">
        <v>111.14</v>
      </c>
      <c r="AB7" s="25">
        <v>108.38</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1320.22</v>
      </c>
      <c r="AU7" s="25">
        <v>1722.73</v>
      </c>
      <c r="AV7" s="25">
        <v>1859.7</v>
      </c>
      <c r="AW7" s="25">
        <v>2129.2600000000002</v>
      </c>
      <c r="AX7" s="25">
        <v>2300.5700000000002</v>
      </c>
      <c r="AY7" s="25">
        <v>357.34</v>
      </c>
      <c r="AZ7" s="25">
        <v>366.03</v>
      </c>
      <c r="BA7" s="25">
        <v>365.18</v>
      </c>
      <c r="BB7" s="25">
        <v>327.77</v>
      </c>
      <c r="BC7" s="25">
        <v>338.02</v>
      </c>
      <c r="BD7" s="25">
        <v>261.51</v>
      </c>
      <c r="BE7" s="25">
        <v>26.73</v>
      </c>
      <c r="BF7" s="25">
        <v>22.4</v>
      </c>
      <c r="BG7" s="25">
        <v>17.72</v>
      </c>
      <c r="BH7" s="25">
        <v>13.91</v>
      </c>
      <c r="BI7" s="25">
        <v>16.37</v>
      </c>
      <c r="BJ7" s="25">
        <v>373.69</v>
      </c>
      <c r="BK7" s="25">
        <v>370.12</v>
      </c>
      <c r="BL7" s="25">
        <v>371.65</v>
      </c>
      <c r="BM7" s="25">
        <v>397.1</v>
      </c>
      <c r="BN7" s="25">
        <v>379.91</v>
      </c>
      <c r="BO7" s="25">
        <v>265.16000000000003</v>
      </c>
      <c r="BP7" s="25">
        <v>109.8</v>
      </c>
      <c r="BQ7" s="25">
        <v>113.59</v>
      </c>
      <c r="BR7" s="25">
        <v>109.45</v>
      </c>
      <c r="BS7" s="25">
        <v>110.22</v>
      </c>
      <c r="BT7" s="25">
        <v>107.86</v>
      </c>
      <c r="BU7" s="25">
        <v>99.87</v>
      </c>
      <c r="BV7" s="25">
        <v>100.42</v>
      </c>
      <c r="BW7" s="25">
        <v>98.77</v>
      </c>
      <c r="BX7" s="25">
        <v>95.79</v>
      </c>
      <c r="BY7" s="25">
        <v>98.3</v>
      </c>
      <c r="BZ7" s="25">
        <v>102.35</v>
      </c>
      <c r="CA7" s="25">
        <v>176.99</v>
      </c>
      <c r="CB7" s="25">
        <v>170.9</v>
      </c>
      <c r="CC7" s="25">
        <v>177.19</v>
      </c>
      <c r="CD7" s="25">
        <v>168.21</v>
      </c>
      <c r="CE7" s="25">
        <v>165.99</v>
      </c>
      <c r="CF7" s="25">
        <v>171.81</v>
      </c>
      <c r="CG7" s="25">
        <v>171.67</v>
      </c>
      <c r="CH7" s="25">
        <v>173.67</v>
      </c>
      <c r="CI7" s="25">
        <v>171.13</v>
      </c>
      <c r="CJ7" s="25">
        <v>173.7</v>
      </c>
      <c r="CK7" s="25">
        <v>167.74</v>
      </c>
      <c r="CL7" s="25">
        <v>83.06</v>
      </c>
      <c r="CM7" s="25">
        <v>82.93</v>
      </c>
      <c r="CN7" s="25">
        <v>83.17</v>
      </c>
      <c r="CO7" s="25">
        <v>84.39</v>
      </c>
      <c r="CP7" s="25">
        <v>84.47</v>
      </c>
      <c r="CQ7" s="25">
        <v>60.03</v>
      </c>
      <c r="CR7" s="25">
        <v>59.74</v>
      </c>
      <c r="CS7" s="25">
        <v>59.67</v>
      </c>
      <c r="CT7" s="25">
        <v>60.12</v>
      </c>
      <c r="CU7" s="25">
        <v>60.34</v>
      </c>
      <c r="CV7" s="25">
        <v>60.29</v>
      </c>
      <c r="CW7" s="25">
        <v>94.17</v>
      </c>
      <c r="CX7" s="25">
        <v>94.19</v>
      </c>
      <c r="CY7" s="25">
        <v>94.29</v>
      </c>
      <c r="CZ7" s="25">
        <v>94.33</v>
      </c>
      <c r="DA7" s="25">
        <v>94.28</v>
      </c>
      <c r="DB7" s="25">
        <v>84.81</v>
      </c>
      <c r="DC7" s="25">
        <v>84.8</v>
      </c>
      <c r="DD7" s="25">
        <v>84.6</v>
      </c>
      <c r="DE7" s="25">
        <v>84.24</v>
      </c>
      <c r="DF7" s="25">
        <v>84.19</v>
      </c>
      <c r="DG7" s="25">
        <v>90.12</v>
      </c>
      <c r="DH7" s="25">
        <v>57.59</v>
      </c>
      <c r="DI7" s="25">
        <v>59.12</v>
      </c>
      <c r="DJ7" s="25">
        <v>58.72</v>
      </c>
      <c r="DK7" s="25">
        <v>59.05</v>
      </c>
      <c r="DL7" s="25">
        <v>59.99</v>
      </c>
      <c r="DM7" s="25">
        <v>47.28</v>
      </c>
      <c r="DN7" s="25">
        <v>47.66</v>
      </c>
      <c r="DO7" s="25">
        <v>48.17</v>
      </c>
      <c r="DP7" s="25">
        <v>48.83</v>
      </c>
      <c r="DQ7" s="25">
        <v>49.96</v>
      </c>
      <c r="DR7" s="25">
        <v>50.88</v>
      </c>
      <c r="DS7" s="25">
        <v>2.14</v>
      </c>
      <c r="DT7" s="25">
        <v>2.72</v>
      </c>
      <c r="DU7" s="25">
        <v>2.98</v>
      </c>
      <c r="DV7" s="25">
        <v>6.27</v>
      </c>
      <c r="DW7" s="25">
        <v>5.53</v>
      </c>
      <c r="DX7" s="25">
        <v>12.19</v>
      </c>
      <c r="DY7" s="25">
        <v>15.1</v>
      </c>
      <c r="DZ7" s="25">
        <v>17.12</v>
      </c>
      <c r="EA7" s="25">
        <v>18.18</v>
      </c>
      <c r="EB7" s="25">
        <v>19.32</v>
      </c>
      <c r="EC7" s="25">
        <v>22.3</v>
      </c>
      <c r="ED7" s="25">
        <v>0.61</v>
      </c>
      <c r="EE7" s="25">
        <v>0.84</v>
      </c>
      <c r="EF7" s="25">
        <v>0.72</v>
      </c>
      <c r="EG7" s="25">
        <v>1.18</v>
      </c>
      <c r="EH7" s="25">
        <v>0.89</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2023-01-18T04:49:58Z</cp:lastPrinted>
  <dcterms:created xsi:type="dcterms:W3CDTF">2022-12-01T01:07:38Z</dcterms:created>
  <dcterms:modified xsi:type="dcterms:W3CDTF">2023-01-18T04:50:03Z</dcterms:modified>
</cp:coreProperties>
</file>