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172.18.4.129\企画財政（調査もの）\公営企業（上下水道・区画）関係文書\令和７年度\02    R8.1.26〆公営企業に係る経営比較分析表（令和6年度決算）の分析等について\"/>
    </mc:Choice>
  </mc:AlternateContent>
  <xr:revisionPtr revIDLastSave="0" documentId="13_ncr:1_{FC88AD5E-E644-4BF9-B6E0-BCD3C51B9DE6}" xr6:coauthVersionLast="36" xr6:coauthVersionMax="36" xr10:uidLastSave="{00000000-0000-0000-0000-000000000000}"/>
  <workbookProtection workbookAlgorithmName="SHA-512" workbookHashValue="mKjPb17O1xKy6R81jXHNh24DOCph4YAWb6Tkc3gxGsCclnrDf1ozv7+GsaPwUdq6lyTte0KlEnJB+jzpT8YlMw==" workbookSaltValue="cDFcBgOYonNXxTOsq7SIJw==" workbookSpinCount="100000" lockStructure="1"/>
  <bookViews>
    <workbookView xWindow="0" yWindow="0" windowWidth="19200" windowHeight="1042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P10" i="4"/>
  <c r="AT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<sst xmlns="http://schemas.openxmlformats.org/spreadsheetml/2006/main" count="236" uniqueCount="116">
  <si>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</si>
  <si>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</si>
  <si>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</si>
  <si>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</si>
  <si>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</si>
  <si>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</si>
  <si>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</si>
  <si>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</si>
  <si>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</si>
  <si>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</si>
  <si>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</si>
  <si>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</si>
  <si>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</si>
  <si>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</si>
  <si>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</si>
  <si>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</si>
  <si>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</si>
  <si>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</si>
  <si>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</si>
  <si>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</si>
  <si>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</si>
  <si>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</si>
  <si>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</si>
  <si>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</si>
  <si>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</si>
  <si>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</si>
  <si>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</si>
  <si>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</si>
  <si>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</si>
  <si>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</si>
  <si>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</si>
  <si>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</si>
  <si>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</si>
  <si>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</si>
  <si>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</si>
  <si>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</si>
  <si>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</si>
  <si>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</si>
  <si>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</si>
  <si>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</si>
  <si>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</si>
  <si>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</si>
  <si>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</si>
  <si>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</si>
  <si>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</si>
  <si>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</si>
  <si>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</si>
  <si>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</si>
  <si>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</si>
  <si>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</si>
  <si>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</si>
  <si>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</si>
  <si>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</si>
  <si>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</si>
  <si>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</si>
  <si>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</si>
  <si>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</si>
  <si>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</si>
  <si>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</si>
  <si>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</si>
  <si>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</si>
  <si>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</si>
  <si>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</si>
  <si>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</si>
  <si>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</si>
  <si>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</si>
  <si>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</si>
  <si>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</si>
  <si>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</si>
  <si>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</si>
  <si>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</si>
  <si>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</si>
  <si>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</si>
  <si>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</si>
  <si>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</si>
  <si>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</si>
  <si>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</si>
  <si>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</si>
  <si>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</si>
  <si>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</si>
  <si>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</si>
  <si>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</si>
  <si>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</si>
  <si>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</si>
  <si>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</si>
  <si>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</si>
  <si>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</si>
  <si>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</si>
  <si>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</si>
  <si>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</si>
  <si>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</si>
  <si>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</si>
  <si>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</si>
  <si>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</si>
  <si>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</si>
  <si>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</si>
  <si>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西原町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</si>
  <si>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</si>
  <si>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</si>
  <si>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</si>
  <si>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</si>
  <si>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</si>
  <si>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</si>
  <si>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</si>
  <si>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</si>
  <si>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</si>
  <si>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</si>
  <si>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</si>
  <si>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</si>
  <si>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</si>
  <si>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</si>
  <si>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</si>
  <si>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</si>
  <si>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現在、下水道普及の向上を推進する整備を行っている状況であり、類似団体平均値より低い値だが、将来的には施設の老朽化が進み、施設管理コストの増大と更新需要が集中することが懸念されることから、長寿命化対策を踏まえ、計画的かつ効率的な維持修繕・改築更新に取り組む必要がある。</t>
    <rPh sb="1" eb="3">
      <t>ゲンザイ</t>
    </rPh>
    <rPh sb="4" eb="6">
      <t>ゲスイ</t>
    </rPh>
    <rPh sb="6" eb="7">
      <t>ミチ</t>
    </rPh>
    <rPh sb="7" eb="9">
      <t>フキュウ</t>
    </rPh>
    <rPh sb="10" eb="12">
      <t>コウジョウ</t>
    </rPh>
    <rPh sb="13" eb="15">
      <t>スイシン</t>
    </rPh>
    <rPh sb="17" eb="19">
      <t>セイビ</t>
    </rPh>
    <rPh sb="20" eb="21">
      <t>オコナ</t>
    </rPh>
    <rPh sb="25" eb="27">
      <t>ジョウキョウ</t>
    </rPh>
    <rPh sb="31" eb="33">
      <t>ルイジ</t>
    </rPh>
    <rPh sb="33" eb="35">
      <t>ダンタイ</t>
    </rPh>
    <rPh sb="35" eb="38">
      <t>ヘイキンチ</t>
    </rPh>
    <rPh sb="40" eb="41">
      <t>ヒク</t>
    </rPh>
    <rPh sb="42" eb="43">
      <t>アタイ</t>
    </rPh>
    <rPh sb="46" eb="49">
      <t>ショウライテキ</t>
    </rPh>
    <rPh sb="51" eb="53">
      <t>シセツ</t>
    </rPh>
    <rPh sb="54" eb="57">
      <t>ロウキュウカ</t>
    </rPh>
    <rPh sb="58" eb="59">
      <t>スス</t>
    </rPh>
    <rPh sb="61" eb="63">
      <t>シセツ</t>
    </rPh>
    <rPh sb="63" eb="65">
      <t>カンリ</t>
    </rPh>
    <rPh sb="69" eb="71">
      <t>ゾウダイ</t>
    </rPh>
    <rPh sb="72" eb="74">
      <t>コウシン</t>
    </rPh>
    <rPh sb="74" eb="76">
      <t>ジュヨウ</t>
    </rPh>
    <rPh sb="77" eb="79">
      <t>シュウチュウ</t>
    </rPh>
    <rPh sb="84" eb="86">
      <t>ケネン</t>
    </rPh>
    <rPh sb="94" eb="95">
      <t>チョウ</t>
    </rPh>
    <rPh sb="95" eb="98">
      <t>ジュミョウカ</t>
    </rPh>
    <rPh sb="98" eb="100">
      <t>タイサク</t>
    </rPh>
    <rPh sb="101" eb="102">
      <t>フ</t>
    </rPh>
    <rPh sb="105" eb="107">
      <t>ケイカク</t>
    </rPh>
    <rPh sb="107" eb="108">
      <t>テキ</t>
    </rPh>
    <rPh sb="110" eb="113">
      <t>コウリツテキ</t>
    </rPh>
    <rPh sb="114" eb="116">
      <t>イジ</t>
    </rPh>
    <rPh sb="116" eb="118">
      <t>シュウゼン</t>
    </rPh>
    <rPh sb="119" eb="121">
      <t>カイチク</t>
    </rPh>
    <rPh sb="121" eb="123">
      <t>コウシン</t>
    </rPh>
    <rPh sb="124" eb="125">
      <t>ト</t>
    </rPh>
    <rPh sb="126" eb="127">
      <t>ク</t>
    </rPh>
    <rPh sb="128" eb="130">
      <t>ヒツヨウ</t>
    </rPh>
    <phoneticPr fontId="4"/>
  </si>
  <si>
    <t xml:space="preserve">①経常収支比率
　単年度収支は100％以上で黒字を示しているが、経常収益については、使用料以外の収入である一般会計繰入金に依存している状況であるため、使用料改定や接続率向上など経営改善に向けた取り組みが必要である。
②累積欠損金比率
　0％を示しているが、今後、使用料収入をどれだけ見込めるかの分析が必要である。
③流動比率
　50.66％で100％を下回っており、1年以内に支払うべき負債を賄えていない状況で、支払能力を高めるための経営改善が必要である。
④企業債残高対事業規模比率
　使用料収入に対する企業債残高の割合が大きくなっている。供用開始から23年が経過しているが今後も更なる投資規模を要するため、更なる経営改善を要する。
⑤経費回収率
　令和5年度の使用料改定により10％程度上昇したが、類似団体平均値を下回っている。引き続き適正な使用料収入の確保及び汚水処理費の削減が必要である。
⑥汚水処理原価
　類似団体平均値を下回ってはいるが、更なる維持管理費の削減などの経営改善が必要である。
⑧水洗化率
　年々増加となっているが類似団体平均値を下回っており、水洗化率向上の取り組みが必要である。　
</t>
    <rPh sb="1" eb="5">
      <t>ケイジョウシュウシ</t>
    </rPh>
    <rPh sb="5" eb="7">
      <t>ヒリツ</t>
    </rPh>
    <rPh sb="9" eb="12">
      <t>タンネンド</t>
    </rPh>
    <rPh sb="12" eb="14">
      <t>シュウシ</t>
    </rPh>
    <rPh sb="19" eb="21">
      <t>イジョウ</t>
    </rPh>
    <rPh sb="22" eb="24">
      <t>クロジ</t>
    </rPh>
    <rPh sb="25" eb="26">
      <t>シメ</t>
    </rPh>
    <rPh sb="32" eb="34">
      <t>ケイジョウ</t>
    </rPh>
    <rPh sb="34" eb="36">
      <t>シュウエキ</t>
    </rPh>
    <rPh sb="42" eb="47">
      <t>シヨウリョウイガイ</t>
    </rPh>
    <rPh sb="48" eb="50">
      <t>シュウニュウ</t>
    </rPh>
    <rPh sb="53" eb="57">
      <t>イッパンカイケイ</t>
    </rPh>
    <rPh sb="57" eb="60">
      <t>クリイレキン</t>
    </rPh>
    <rPh sb="61" eb="63">
      <t>イゾン</t>
    </rPh>
    <rPh sb="67" eb="69">
      <t>ジョウキョウ</t>
    </rPh>
    <rPh sb="75" eb="78">
      <t>シヨウリョウ</t>
    </rPh>
    <rPh sb="78" eb="80">
      <t>カイテイ</t>
    </rPh>
    <rPh sb="81" eb="84">
      <t>セツゾクリツ</t>
    </rPh>
    <rPh sb="88" eb="90">
      <t>ケイエイ</t>
    </rPh>
    <rPh sb="90" eb="92">
      <t>カイゼン</t>
    </rPh>
    <rPh sb="93" eb="94">
      <t>ム</t>
    </rPh>
    <rPh sb="96" eb="97">
      <t>ト</t>
    </rPh>
    <rPh sb="98" eb="99">
      <t>ク</t>
    </rPh>
    <rPh sb="101" eb="103">
      <t>ヒツヨウ</t>
    </rPh>
    <rPh sb="109" eb="111">
      <t>ルイセキ</t>
    </rPh>
    <rPh sb="111" eb="114">
      <t>ケッソンキン</t>
    </rPh>
    <rPh sb="114" eb="116">
      <t>ヒリツ</t>
    </rPh>
    <rPh sb="121" eb="122">
      <t>シメ</t>
    </rPh>
    <rPh sb="128" eb="130">
      <t>コンゴ</t>
    </rPh>
    <rPh sb="141" eb="143">
      <t>ミコ</t>
    </rPh>
    <rPh sb="147" eb="149">
      <t>ブンセキ</t>
    </rPh>
    <rPh sb="150" eb="152">
      <t>ヒツヨウ</t>
    </rPh>
    <rPh sb="158" eb="162">
      <t>リュウドウヒリツ</t>
    </rPh>
    <rPh sb="176" eb="177">
      <t>シタ</t>
    </rPh>
    <rPh sb="177" eb="178">
      <t>マワ</t>
    </rPh>
    <rPh sb="184" eb="185">
      <t>ネン</t>
    </rPh>
    <rPh sb="185" eb="187">
      <t>イナイ</t>
    </rPh>
    <rPh sb="188" eb="190">
      <t>シハラ</t>
    </rPh>
    <rPh sb="193" eb="195">
      <t>フサイ</t>
    </rPh>
    <rPh sb="196" eb="197">
      <t>マカナ</t>
    </rPh>
    <rPh sb="202" eb="204">
      <t>ジョウキョウ</t>
    </rPh>
    <rPh sb="206" eb="208">
      <t>シハライ</t>
    </rPh>
    <rPh sb="208" eb="210">
      <t>ノウリョク</t>
    </rPh>
    <rPh sb="211" eb="212">
      <t>タカ</t>
    </rPh>
    <rPh sb="217" eb="219">
      <t>ケイエイ</t>
    </rPh>
    <rPh sb="219" eb="221">
      <t>カイゼン</t>
    </rPh>
    <rPh sb="222" eb="224">
      <t>ヒツヨウ</t>
    </rPh>
    <rPh sb="230" eb="233">
      <t>キギョウサイ</t>
    </rPh>
    <rPh sb="233" eb="234">
      <t>ザン</t>
    </rPh>
    <rPh sb="234" eb="235">
      <t>タカ</t>
    </rPh>
    <rPh sb="235" eb="236">
      <t>タイ</t>
    </rPh>
    <rPh sb="236" eb="240">
      <t>ジギョウキボ</t>
    </rPh>
    <rPh sb="240" eb="242">
      <t>ヒリツ</t>
    </rPh>
    <rPh sb="319" eb="324">
      <t>ケイヒカイシュウリツ</t>
    </rPh>
    <rPh sb="326" eb="328">
      <t>レイワ</t>
    </rPh>
    <rPh sb="329" eb="331">
      <t>ネンド</t>
    </rPh>
    <rPh sb="332" eb="337">
      <t>シヨウリョウカイテイ</t>
    </rPh>
    <rPh sb="343" eb="345">
      <t>テイド</t>
    </rPh>
    <rPh sb="345" eb="347">
      <t>ジョウショウ</t>
    </rPh>
    <rPh sb="355" eb="357">
      <t>ヘイキン</t>
    </rPh>
    <rPh sb="357" eb="358">
      <t>チ</t>
    </rPh>
    <rPh sb="408" eb="412">
      <t>ルイジダンタイ</t>
    </rPh>
    <rPh sb="444" eb="446">
      <t>ヒツヨウ</t>
    </rPh>
    <rPh sb="458" eb="460">
      <t>ネンネン</t>
    </rPh>
    <rPh sb="469" eb="471">
      <t>ルイジ</t>
    </rPh>
    <rPh sb="471" eb="473">
      <t>ダンタイ</t>
    </rPh>
    <rPh sb="473" eb="476">
      <t>ヘイキンチ</t>
    </rPh>
    <rPh sb="477" eb="479">
      <t>シタマワ</t>
    </rPh>
    <rPh sb="484" eb="488">
      <t>スイセンカリツ</t>
    </rPh>
    <rPh sb="488" eb="490">
      <t>コウジョウ</t>
    </rPh>
    <rPh sb="491" eb="492">
      <t>ト</t>
    </rPh>
    <rPh sb="493" eb="494">
      <t>ク</t>
    </rPh>
    <rPh sb="496" eb="498">
      <t>ヒツヨウ</t>
    </rPh>
    <phoneticPr fontId="4"/>
  </si>
  <si>
    <t>　今後の課題として、令和５年度の使用料改定により経費回収率は10％上昇したが、引き続き経費回収率の改善に取り組む必要がある。下水道接続率の更なる向上及び効率的な整備を目指す中で、経費回収率の高い大口需要者や土地区画整理区域等、最優先整備個所として位置づけし整備を行っていくとともに、経営戦略に基づき、使用料の見直しの実施及び適切な将来予測を行い経営改善に努める必要がある。</t>
    <rPh sb="1" eb="3">
      <t>コンゴ</t>
    </rPh>
    <rPh sb="4" eb="6">
      <t>カダイ</t>
    </rPh>
    <rPh sb="10" eb="12">
      <t>レイワ</t>
    </rPh>
    <rPh sb="13" eb="15">
      <t>ネンド</t>
    </rPh>
    <rPh sb="16" eb="19">
      <t>シヨウリョウ</t>
    </rPh>
    <rPh sb="19" eb="21">
      <t>カイテイ</t>
    </rPh>
    <rPh sb="24" eb="26">
      <t>ケイヒ</t>
    </rPh>
    <rPh sb="26" eb="29">
      <t>カイシュウリツ</t>
    </rPh>
    <rPh sb="33" eb="35">
      <t>ジョウショウ</t>
    </rPh>
    <rPh sb="39" eb="40">
      <t>ヒ</t>
    </rPh>
    <rPh sb="41" eb="42">
      <t>ツヅ</t>
    </rPh>
    <rPh sb="43" eb="45">
      <t>ケイヒ</t>
    </rPh>
    <rPh sb="45" eb="47">
      <t>カイシュウ</t>
    </rPh>
    <rPh sb="47" eb="48">
      <t>リツ</t>
    </rPh>
    <rPh sb="49" eb="51">
      <t>カイゼン</t>
    </rPh>
    <rPh sb="52" eb="53">
      <t>ト</t>
    </rPh>
    <rPh sb="54" eb="55">
      <t>ク</t>
    </rPh>
    <rPh sb="56" eb="58">
      <t>ヒツヨウ</t>
    </rPh>
    <rPh sb="62" eb="65">
      <t>ゲスイドウ</t>
    </rPh>
    <rPh sb="65" eb="67">
      <t>セツゾク</t>
    </rPh>
    <rPh sb="67" eb="68">
      <t>リツ</t>
    </rPh>
    <rPh sb="69" eb="70">
      <t>サラ</t>
    </rPh>
    <rPh sb="72" eb="74">
      <t>コウジョウ</t>
    </rPh>
    <rPh sb="74" eb="75">
      <t>オヨ</t>
    </rPh>
    <rPh sb="76" eb="79">
      <t>コウリツテキ</t>
    </rPh>
    <rPh sb="80" eb="82">
      <t>セイビ</t>
    </rPh>
    <rPh sb="83" eb="85">
      <t>メザ</t>
    </rPh>
    <rPh sb="86" eb="87">
      <t>ナカ</t>
    </rPh>
    <rPh sb="89" eb="91">
      <t>ケイヒ</t>
    </rPh>
    <rPh sb="91" eb="93">
      <t>カイシュウ</t>
    </rPh>
    <rPh sb="93" eb="94">
      <t>リツ</t>
    </rPh>
    <rPh sb="95" eb="96">
      <t>タカ</t>
    </rPh>
    <rPh sb="103" eb="105">
      <t>トチ</t>
    </rPh>
    <rPh sb="105" eb="107">
      <t>クカク</t>
    </rPh>
    <rPh sb="107" eb="109">
      <t>セイリ</t>
    </rPh>
    <rPh sb="109" eb="111">
      <t>クイキ</t>
    </rPh>
    <rPh sb="111" eb="112">
      <t>トウ</t>
    </rPh>
    <rPh sb="113" eb="114">
      <t>サイ</t>
    </rPh>
    <rPh sb="114" eb="116">
      <t>ユウセン</t>
    </rPh>
    <rPh sb="116" eb="118">
      <t>セイビ</t>
    </rPh>
    <rPh sb="118" eb="120">
      <t>カショ</t>
    </rPh>
    <rPh sb="123" eb="125">
      <t>イチ</t>
    </rPh>
    <rPh sb="128" eb="130">
      <t>セイビ</t>
    </rPh>
    <rPh sb="131" eb="132">
      <t>オコナ</t>
    </rPh>
    <rPh sb="141" eb="143">
      <t>ケイエイ</t>
    </rPh>
    <rPh sb="143" eb="145">
      <t>センリャク</t>
    </rPh>
    <rPh sb="146" eb="147">
      <t>モト</t>
    </rPh>
    <rPh sb="154" eb="156">
      <t>ミナオ</t>
    </rPh>
    <rPh sb="158" eb="160">
      <t>ジッシ</t>
    </rPh>
    <rPh sb="160" eb="161">
      <t>オヨ</t>
    </rPh>
    <rPh sb="162" eb="164">
      <t>テキセツ</t>
    </rPh>
    <rPh sb="165" eb="167">
      <t>ショウライ</t>
    </rPh>
    <rPh sb="167" eb="169">
      <t>ヨソク</t>
    </rPh>
    <rPh sb="170" eb="171">
      <t>オコナ</t>
    </rPh>
    <rPh sb="177" eb="17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</si>
</sst>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A0-4EC5-8E80-235AE154AD8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B1A0-4EC5-8E80-235AE154AD8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35-4B11-82FB-B2FBA33AB18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4E35-4B11-82FB-B2FBA33AB18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68.37</c:v>
                </c:pt>
                <c:pt idx="1">
                  <c:v>70.44</c:v>
                </c:pt>
                <c:pt idx="2">
                  <c:v>72.680000000000007</c:v>
                </c:pt>
                <c:pt idx="3">
                  <c:v>74.14</c:v>
                </c:pt>
                <c:pt idx="4">
                  <c:v>75.88</c:v>
                </c:pt>
              </c:numCache>
            </c:numRef>
          </c:val>
          <c:extLst>
            <c:ext xmlns:c16="http://schemas.microsoft.com/office/drawing/2014/chart" uri="{C3380CC4-5D6E-409C-BE32-E72D297353CC}">
              <c16:uniqueId val="{00000000-CDB0-44E0-BCA0-F657BAA7208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CDB0-44E0-BCA0-F657BAA7208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102.89</c:v>
                </c:pt>
                <c:pt idx="1">
                  <c:v>101.84</c:v>
                </c:pt>
                <c:pt idx="2">
                  <c:v>102.24</c:v>
                </c:pt>
                <c:pt idx="3">
                  <c:v>103.03</c:v>
                </c:pt>
                <c:pt idx="4">
                  <c:v>105.01</c:v>
                </c:pt>
              </c:numCache>
            </c:numRef>
          </c:val>
          <c:extLst>
            <c:ext xmlns:c16="http://schemas.microsoft.com/office/drawing/2014/chart" uri="{C3380CC4-5D6E-409C-BE32-E72D297353CC}">
              <c16:uniqueId val="{00000000-318B-459C-AAEA-5D29CD41F82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318B-459C-AAEA-5D29CD41F82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2.37</c:v>
                </c:pt>
                <c:pt idx="1">
                  <c:v>4.63</c:v>
                </c:pt>
                <c:pt idx="2">
                  <c:v>6.9</c:v>
                </c:pt>
                <c:pt idx="3">
                  <c:v>8.92</c:v>
                </c:pt>
                <c:pt idx="4">
                  <c:v>10.72</c:v>
                </c:pt>
              </c:numCache>
            </c:numRef>
          </c:val>
          <c:extLst>
            <c:ext xmlns:c16="http://schemas.microsoft.com/office/drawing/2014/chart" uri="{C3380CC4-5D6E-409C-BE32-E72D297353CC}">
              <c16:uniqueId val="{00000000-E8C6-4E19-9877-61B08FD6CEC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E8C6-4E19-9877-61B08FD6CEC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51-4F04-951F-E3DBA2441D8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9F51-4F04-951F-E3DBA2441D8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47-4A2A-B494-2A39DF4DA3A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A847-4A2A-B494-2A39DF4DA3A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23.86</c:v>
                </c:pt>
                <c:pt idx="1">
                  <c:v>29.46</c:v>
                </c:pt>
                <c:pt idx="2">
                  <c:v>35.71</c:v>
                </c:pt>
                <c:pt idx="3">
                  <c:v>51.95</c:v>
                </c:pt>
                <c:pt idx="4">
                  <c:v>50.66</c:v>
                </c:pt>
              </c:numCache>
            </c:numRef>
          </c:val>
          <c:extLst>
            <c:ext xmlns:c16="http://schemas.microsoft.com/office/drawing/2014/chart" uri="{C3380CC4-5D6E-409C-BE32-E72D297353CC}">
              <c16:uniqueId val="{00000000-C748-4D9C-95C2-5EA19A0FE0F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C748-4D9C-95C2-5EA19A0FE0F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2620.48</c:v>
                </c:pt>
                <c:pt idx="1">
                  <c:v>1915.77</c:v>
                </c:pt>
                <c:pt idx="2">
                  <c:v>1795.48</c:v>
                </c:pt>
                <c:pt idx="3">
                  <c:v>1525.41</c:v>
                </c:pt>
                <c:pt idx="4">
                  <c:v>1544.17</c:v>
                </c:pt>
              </c:numCache>
            </c:numRef>
          </c:val>
          <c:extLst>
            <c:ext xmlns:c16="http://schemas.microsoft.com/office/drawing/2014/chart" uri="{C3380CC4-5D6E-409C-BE32-E72D297353CC}">
              <c16:uniqueId val="{00000000-0731-4962-99FB-87AABCCCAAE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0731-4962-99FB-87AABCCCAAE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60.67</c:v>
                </c:pt>
                <c:pt idx="1">
                  <c:v>60.84</c:v>
                </c:pt>
                <c:pt idx="2">
                  <c:v>60.73</c:v>
                </c:pt>
                <c:pt idx="3">
                  <c:v>70.45</c:v>
                </c:pt>
                <c:pt idx="4">
                  <c:v>70.680000000000007</c:v>
                </c:pt>
              </c:numCache>
            </c:numRef>
          </c:val>
          <c:extLst>
            <c:ext xmlns:c16="http://schemas.microsoft.com/office/drawing/2014/chart" uri="{C3380CC4-5D6E-409C-BE32-E72D297353CC}">
              <c16:uniqueId val="{00000000-51B9-4751-891A-424254DF640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51B9-4751-891A-424254DF640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151.15</c:v>
                </c:pt>
                <c:pt idx="1">
                  <c:v>150.97999999999999</c:v>
                </c:pt>
                <c:pt idx="2">
                  <c:v>150.65</c:v>
                </c:pt>
                <c:pt idx="3">
                  <c:v>150.66999999999999</c:v>
                </c:pt>
                <c:pt idx="4">
                  <c:v>151.01</c:v>
                </c:pt>
              </c:numCache>
            </c:numRef>
          </c:val>
          <c:extLst>
            <c:ext xmlns:c16="http://schemas.microsoft.com/office/drawing/2014/chart" uri="{C3380CC4-5D6E-409C-BE32-E72D297353CC}">
              <c16:uniqueId val="{00000000-DC89-4699-A213-F61FDECBFBA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DC89-4699-A213-F61FDECBFBA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5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沖縄県　西原町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Cc2</v>
      </c>
      <c r="X8" s="34"/>
      <c r="Y8" s="34"/>
      <c r="Z8" s="34"/>
      <c r="AA8" s="34"/>
      <c r="AB8" s="34"/>
      <c r="AC8" s="34"/>
      <c r="AD8" s="35" t="str">
        <f>データ!$M$6</f>
        <v>非設置</v>
      </c>
      <c r="AE8" s="35"/>
      <c r="AF8" s="35"/>
      <c r="AG8" s="35"/>
      <c r="AH8" s="35"/>
      <c r="AI8" s="35"/>
      <c r="AJ8" s="35"/>
      <c r="AK8" s="3"/>
      <c r="AL8" s="36">
        <f>データ!S6</f>
        <v>35659</v>
      </c>
      <c r="AM8" s="36"/>
      <c r="AN8" s="36"/>
      <c r="AO8" s="36"/>
      <c r="AP8" s="36"/>
      <c r="AQ8" s="36"/>
      <c r="AR8" s="36"/>
      <c r="AS8" s="36"/>
      <c r="AT8" s="37">
        <f>データ!T6</f>
        <v>15.9</v>
      </c>
      <c r="AU8" s="37"/>
      <c r="AV8" s="37"/>
      <c r="AW8" s="37"/>
      <c r="AX8" s="37"/>
      <c r="AY8" s="37"/>
      <c r="AZ8" s="37"/>
      <c r="BA8" s="37"/>
      <c r="BB8" s="37">
        <f>データ!U6</f>
        <v>2242.6999999999998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63.7</v>
      </c>
      <c r="J10" s="37"/>
      <c r="K10" s="37"/>
      <c r="L10" s="37"/>
      <c r="M10" s="37"/>
      <c r="N10" s="37"/>
      <c r="O10" s="37"/>
      <c r="P10" s="37">
        <f>データ!P6</f>
        <v>43.21</v>
      </c>
      <c r="Q10" s="37"/>
      <c r="R10" s="37"/>
      <c r="S10" s="37"/>
      <c r="T10" s="37"/>
      <c r="U10" s="37"/>
      <c r="V10" s="37"/>
      <c r="W10" s="37">
        <f>データ!Q6</f>
        <v>100</v>
      </c>
      <c r="X10" s="37"/>
      <c r="Y10" s="37"/>
      <c r="Z10" s="37"/>
      <c r="AA10" s="37"/>
      <c r="AB10" s="37"/>
      <c r="AC10" s="37"/>
      <c r="AD10" s="36">
        <f>データ!R6</f>
        <v>1549</v>
      </c>
      <c r="AE10" s="36"/>
      <c r="AF10" s="36"/>
      <c r="AG10" s="36"/>
      <c r="AH10" s="36"/>
      <c r="AI10" s="36"/>
      <c r="AJ10" s="36"/>
      <c r="AK10" s="2"/>
      <c r="AL10" s="36">
        <f>データ!V6</f>
        <v>15267</v>
      </c>
      <c r="AM10" s="36"/>
      <c r="AN10" s="36"/>
      <c r="AO10" s="36"/>
      <c r="AP10" s="36"/>
      <c r="AQ10" s="36"/>
      <c r="AR10" s="36"/>
      <c r="AS10" s="36"/>
      <c r="AT10" s="37">
        <f>データ!W6</f>
        <v>4.03</v>
      </c>
      <c r="AU10" s="37"/>
      <c r="AV10" s="37"/>
      <c r="AW10" s="37"/>
      <c r="AX10" s="37"/>
      <c r="AY10" s="37"/>
      <c r="AZ10" s="37"/>
      <c r="BA10" s="37"/>
      <c r="BB10" s="37">
        <f>データ!X6</f>
        <v>3788.34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79"/>
      <c r="BN47" s="79"/>
      <c r="BO47" s="79"/>
      <c r="BP47" s="79"/>
      <c r="BQ47" s="79"/>
      <c r="BR47" s="79"/>
      <c r="BS47" s="79"/>
      <c r="BT47" s="79"/>
      <c r="BU47" s="79"/>
      <c r="BV47" s="79"/>
      <c r="BW47" s="79"/>
      <c r="BX47" s="79"/>
      <c r="BY47" s="79"/>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79"/>
      <c r="BN48" s="79"/>
      <c r="BO48" s="79"/>
      <c r="BP48" s="79"/>
      <c r="BQ48" s="79"/>
      <c r="BR48" s="79"/>
      <c r="BS48" s="79"/>
      <c r="BT48" s="79"/>
      <c r="BU48" s="79"/>
      <c r="BV48" s="79"/>
      <c r="BW48" s="79"/>
      <c r="BX48" s="79"/>
      <c r="BY48" s="79"/>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79"/>
      <c r="BN49" s="79"/>
      <c r="BO49" s="79"/>
      <c r="BP49" s="79"/>
      <c r="BQ49" s="79"/>
      <c r="BR49" s="79"/>
      <c r="BS49" s="79"/>
      <c r="BT49" s="79"/>
      <c r="BU49" s="79"/>
      <c r="BV49" s="79"/>
      <c r="BW49" s="79"/>
      <c r="BX49" s="79"/>
      <c r="BY49" s="79"/>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79"/>
      <c r="BN50" s="79"/>
      <c r="BO50" s="79"/>
      <c r="BP50" s="79"/>
      <c r="BQ50" s="79"/>
      <c r="BR50" s="79"/>
      <c r="BS50" s="79"/>
      <c r="BT50" s="79"/>
      <c r="BU50" s="79"/>
      <c r="BV50" s="79"/>
      <c r="BW50" s="79"/>
      <c r="BX50" s="79"/>
      <c r="BY50" s="79"/>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79"/>
      <c r="BN51" s="79"/>
      <c r="BO51" s="79"/>
      <c r="BP51" s="79"/>
      <c r="BQ51" s="79"/>
      <c r="BR51" s="79"/>
      <c r="BS51" s="79"/>
      <c r="BT51" s="79"/>
      <c r="BU51" s="79"/>
      <c r="BV51" s="79"/>
      <c r="BW51" s="79"/>
      <c r="BX51" s="79"/>
      <c r="BY51" s="79"/>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79"/>
      <c r="BN52" s="79"/>
      <c r="BO52" s="79"/>
      <c r="BP52" s="79"/>
      <c r="BQ52" s="79"/>
      <c r="BR52" s="79"/>
      <c r="BS52" s="79"/>
      <c r="BT52" s="79"/>
      <c r="BU52" s="79"/>
      <c r="BV52" s="79"/>
      <c r="BW52" s="79"/>
      <c r="BX52" s="79"/>
      <c r="BY52" s="79"/>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79"/>
      <c r="BN53" s="79"/>
      <c r="BO53" s="79"/>
      <c r="BP53" s="79"/>
      <c r="BQ53" s="79"/>
      <c r="BR53" s="79"/>
      <c r="BS53" s="79"/>
      <c r="BT53" s="79"/>
      <c r="BU53" s="79"/>
      <c r="BV53" s="79"/>
      <c r="BW53" s="79"/>
      <c r="BX53" s="79"/>
      <c r="BY53" s="79"/>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79"/>
      <c r="BN54" s="79"/>
      <c r="BO54" s="79"/>
      <c r="BP54" s="79"/>
      <c r="BQ54" s="79"/>
      <c r="BR54" s="79"/>
      <c r="BS54" s="79"/>
      <c r="BT54" s="79"/>
      <c r="BU54" s="79"/>
      <c r="BV54" s="79"/>
      <c r="BW54" s="79"/>
      <c r="BX54" s="79"/>
      <c r="BY54" s="79"/>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79"/>
      <c r="BN55" s="79"/>
      <c r="BO55" s="79"/>
      <c r="BP55" s="79"/>
      <c r="BQ55" s="79"/>
      <c r="BR55" s="79"/>
      <c r="BS55" s="79"/>
      <c r="BT55" s="79"/>
      <c r="BU55" s="79"/>
      <c r="BV55" s="79"/>
      <c r="BW55" s="79"/>
      <c r="BX55" s="79"/>
      <c r="BY55" s="79"/>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79"/>
      <c r="BN56" s="79"/>
      <c r="BO56" s="79"/>
      <c r="BP56" s="79"/>
      <c r="BQ56" s="79"/>
      <c r="BR56" s="79"/>
      <c r="BS56" s="79"/>
      <c r="BT56" s="79"/>
      <c r="BU56" s="79"/>
      <c r="BV56" s="79"/>
      <c r="BW56" s="79"/>
      <c r="BX56" s="79"/>
      <c r="BY56" s="79"/>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79"/>
      <c r="BN57" s="79"/>
      <c r="BO57" s="79"/>
      <c r="BP57" s="79"/>
      <c r="BQ57" s="79"/>
      <c r="BR57" s="79"/>
      <c r="BS57" s="79"/>
      <c r="BT57" s="79"/>
      <c r="BU57" s="79"/>
      <c r="BV57" s="79"/>
      <c r="BW57" s="79"/>
      <c r="BX57" s="79"/>
      <c r="BY57" s="79"/>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79"/>
      <c r="BN58" s="79"/>
      <c r="BO58" s="79"/>
      <c r="BP58" s="79"/>
      <c r="BQ58" s="79"/>
      <c r="BR58" s="79"/>
      <c r="BS58" s="79"/>
      <c r="BT58" s="79"/>
      <c r="BU58" s="79"/>
      <c r="BV58" s="79"/>
      <c r="BW58" s="79"/>
      <c r="BX58" s="79"/>
      <c r="BY58" s="79"/>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79"/>
      <c r="BN59" s="79"/>
      <c r="BO59" s="79"/>
      <c r="BP59" s="79"/>
      <c r="BQ59" s="79"/>
      <c r="BR59" s="79"/>
      <c r="BS59" s="79"/>
      <c r="BT59" s="79"/>
      <c r="BU59" s="79"/>
      <c r="BV59" s="79"/>
      <c r="BW59" s="79"/>
      <c r="BX59" s="79"/>
      <c r="BY59" s="79"/>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79"/>
      <c r="BN60" s="79"/>
      <c r="BO60" s="79"/>
      <c r="BP60" s="79"/>
      <c r="BQ60" s="79"/>
      <c r="BR60" s="79"/>
      <c r="BS60" s="79"/>
      <c r="BT60" s="79"/>
      <c r="BU60" s="79"/>
      <c r="BV60" s="79"/>
      <c r="BW60" s="79"/>
      <c r="BX60" s="79"/>
      <c r="BY60" s="79"/>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79"/>
      <c r="BN61" s="79"/>
      <c r="BO61" s="79"/>
      <c r="BP61" s="79"/>
      <c r="BQ61" s="79"/>
      <c r="BR61" s="79"/>
      <c r="BS61" s="79"/>
      <c r="BT61" s="79"/>
      <c r="BU61" s="79"/>
      <c r="BV61" s="79"/>
      <c r="BW61" s="79"/>
      <c r="BX61" s="79"/>
      <c r="BY61" s="79"/>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79"/>
      <c r="BN62" s="79"/>
      <c r="BO62" s="79"/>
      <c r="BP62" s="79"/>
      <c r="BQ62" s="79"/>
      <c r="BR62" s="79"/>
      <c r="BS62" s="79"/>
      <c r="BT62" s="79"/>
      <c r="BU62" s="79"/>
      <c r="BV62" s="79"/>
      <c r="BW62" s="79"/>
      <c r="BX62" s="79"/>
      <c r="BY62" s="79"/>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79"/>
      <c r="BN66" s="79"/>
      <c r="BO66" s="79"/>
      <c r="BP66" s="79"/>
      <c r="BQ66" s="79"/>
      <c r="BR66" s="79"/>
      <c r="BS66" s="79"/>
      <c r="BT66" s="79"/>
      <c r="BU66" s="79"/>
      <c r="BV66" s="79"/>
      <c r="BW66" s="79"/>
      <c r="BX66" s="79"/>
      <c r="BY66" s="79"/>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79"/>
      <c r="BN67" s="79"/>
      <c r="BO67" s="79"/>
      <c r="BP67" s="79"/>
      <c r="BQ67" s="79"/>
      <c r="BR67" s="79"/>
      <c r="BS67" s="79"/>
      <c r="BT67" s="79"/>
      <c r="BU67" s="79"/>
      <c r="BV67" s="79"/>
      <c r="BW67" s="79"/>
      <c r="BX67" s="79"/>
      <c r="BY67" s="79"/>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79"/>
      <c r="BN68" s="79"/>
      <c r="BO68" s="79"/>
      <c r="BP68" s="79"/>
      <c r="BQ68" s="79"/>
      <c r="BR68" s="79"/>
      <c r="BS68" s="79"/>
      <c r="BT68" s="79"/>
      <c r="BU68" s="79"/>
      <c r="BV68" s="79"/>
      <c r="BW68" s="79"/>
      <c r="BX68" s="79"/>
      <c r="BY68" s="79"/>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79"/>
      <c r="BN69" s="79"/>
      <c r="BO69" s="79"/>
      <c r="BP69" s="79"/>
      <c r="BQ69" s="79"/>
      <c r="BR69" s="79"/>
      <c r="BS69" s="79"/>
      <c r="BT69" s="79"/>
      <c r="BU69" s="79"/>
      <c r="BV69" s="79"/>
      <c r="BW69" s="79"/>
      <c r="BX69" s="79"/>
      <c r="BY69" s="79"/>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79"/>
      <c r="BN70" s="79"/>
      <c r="BO70" s="79"/>
      <c r="BP70" s="79"/>
      <c r="BQ70" s="79"/>
      <c r="BR70" s="79"/>
      <c r="BS70" s="79"/>
      <c r="BT70" s="79"/>
      <c r="BU70" s="79"/>
      <c r="BV70" s="79"/>
      <c r="BW70" s="79"/>
      <c r="BX70" s="79"/>
      <c r="BY70" s="79"/>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79"/>
      <c r="BN71" s="79"/>
      <c r="BO71" s="79"/>
      <c r="BP71" s="79"/>
      <c r="BQ71" s="79"/>
      <c r="BR71" s="79"/>
      <c r="BS71" s="79"/>
      <c r="BT71" s="79"/>
      <c r="BU71" s="79"/>
      <c r="BV71" s="79"/>
      <c r="BW71" s="79"/>
      <c r="BX71" s="79"/>
      <c r="BY71" s="79"/>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79"/>
      <c r="BN72" s="79"/>
      <c r="BO72" s="79"/>
      <c r="BP72" s="79"/>
      <c r="BQ72" s="79"/>
      <c r="BR72" s="79"/>
      <c r="BS72" s="79"/>
      <c r="BT72" s="79"/>
      <c r="BU72" s="79"/>
      <c r="BV72" s="79"/>
      <c r="BW72" s="79"/>
      <c r="BX72" s="79"/>
      <c r="BY72" s="79"/>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79"/>
      <c r="BN73" s="79"/>
      <c r="BO73" s="79"/>
      <c r="BP73" s="79"/>
      <c r="BQ73" s="79"/>
      <c r="BR73" s="79"/>
      <c r="BS73" s="79"/>
      <c r="BT73" s="79"/>
      <c r="BU73" s="79"/>
      <c r="BV73" s="79"/>
      <c r="BW73" s="79"/>
      <c r="BX73" s="79"/>
      <c r="BY73" s="79"/>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79"/>
      <c r="BN74" s="79"/>
      <c r="BO74" s="79"/>
      <c r="BP74" s="79"/>
      <c r="BQ74" s="79"/>
      <c r="BR74" s="79"/>
      <c r="BS74" s="79"/>
      <c r="BT74" s="79"/>
      <c r="BU74" s="79"/>
      <c r="BV74" s="79"/>
      <c r="BW74" s="79"/>
      <c r="BX74" s="79"/>
      <c r="BY74" s="79"/>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79"/>
      <c r="BN75" s="79"/>
      <c r="BO75" s="79"/>
      <c r="BP75" s="79"/>
      <c r="BQ75" s="79"/>
      <c r="BR75" s="79"/>
      <c r="BS75" s="79"/>
      <c r="BT75" s="79"/>
      <c r="BU75" s="79"/>
      <c r="BV75" s="79"/>
      <c r="BW75" s="79"/>
      <c r="BX75" s="79"/>
      <c r="BY75" s="79"/>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79"/>
      <c r="BN76" s="79"/>
      <c r="BO76" s="79"/>
      <c r="BP76" s="79"/>
      <c r="BQ76" s="79"/>
      <c r="BR76" s="79"/>
      <c r="BS76" s="79"/>
      <c r="BT76" s="79"/>
      <c r="BU76" s="79"/>
      <c r="BV76" s="79"/>
      <c r="BW76" s="79"/>
      <c r="BX76" s="79"/>
      <c r="BY76" s="79"/>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79"/>
      <c r="BN77" s="79"/>
      <c r="BO77" s="79"/>
      <c r="BP77" s="79"/>
      <c r="BQ77" s="79"/>
      <c r="BR77" s="79"/>
      <c r="BS77" s="79"/>
      <c r="BT77" s="79"/>
      <c r="BU77" s="79"/>
      <c r="BV77" s="79"/>
      <c r="BW77" s="79"/>
      <c r="BX77" s="79"/>
      <c r="BY77" s="79"/>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79"/>
      <c r="BN78" s="79"/>
      <c r="BO78" s="79"/>
      <c r="BP78" s="79"/>
      <c r="BQ78" s="79"/>
      <c r="BR78" s="79"/>
      <c r="BS78" s="79"/>
      <c r="BT78" s="79"/>
      <c r="BU78" s="79"/>
      <c r="BV78" s="79"/>
      <c r="BW78" s="79"/>
      <c r="BX78" s="79"/>
      <c r="BY78" s="79"/>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79"/>
      <c r="BN79" s="79"/>
      <c r="BO79" s="79"/>
      <c r="BP79" s="79"/>
      <c r="BQ79" s="79"/>
      <c r="BR79" s="79"/>
      <c r="BS79" s="79"/>
      <c r="BT79" s="79"/>
      <c r="BU79" s="79"/>
      <c r="BV79" s="79"/>
      <c r="BW79" s="79"/>
      <c r="BX79" s="79"/>
      <c r="BY79" s="79"/>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79"/>
      <c r="BN80" s="79"/>
      <c r="BO80" s="79"/>
      <c r="BP80" s="79"/>
      <c r="BQ80" s="79"/>
      <c r="BR80" s="79"/>
      <c r="BS80" s="79"/>
      <c r="BT80" s="79"/>
      <c r="BU80" s="79"/>
      <c r="BV80" s="79"/>
      <c r="BW80" s="79"/>
      <c r="BX80" s="79"/>
      <c r="BY80" s="79"/>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79"/>
      <c r="BN81" s="79"/>
      <c r="BO81" s="79"/>
      <c r="BP81" s="79"/>
      <c r="BQ81" s="79"/>
      <c r="BR81" s="79"/>
      <c r="BS81" s="79"/>
      <c r="BT81" s="79"/>
      <c r="BU81" s="79"/>
      <c r="BV81" s="79"/>
      <c r="BW81" s="79"/>
      <c r="BX81" s="79"/>
      <c r="BY81" s="79"/>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eUI9UyreVpRVatJHCreDckXBa0Xjn0/K6HV9rO+gamSHpqrjCFZvANpkLZClHLfOzXYgx/8Xajlc4o/PcXdIQ==" saltValue="mAvQuQCzpNQb032zFsTnx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473294</v>
      </c>
      <c r="D6" s="19">
        <f t="shared" si="3"/>
        <v>46</v>
      </c>
      <c r="E6" s="19">
        <f t="shared" si="3"/>
        <v>17</v>
      </c>
      <c r="F6" s="19">
        <f t="shared" si="3"/>
        <v>1</v>
      </c>
      <c r="G6" s="19">
        <f t="shared" si="3"/>
        <v>0</v>
      </c>
      <c r="H6" s="19" t="str">
        <f t="shared" si="3"/>
        <v>沖縄県　西原町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63.7</v>
      </c>
      <c r="P6" s="20">
        <f t="shared" si="3"/>
        <v>43.21</v>
      </c>
      <c r="Q6" s="20">
        <f t="shared" si="3"/>
        <v>100</v>
      </c>
      <c r="R6" s="20">
        <f t="shared" si="3"/>
        <v>1549</v>
      </c>
      <c r="S6" s="20">
        <f t="shared" si="3"/>
        <v>35659</v>
      </c>
      <c r="T6" s="20">
        <f t="shared" si="3"/>
        <v>15.9</v>
      </c>
      <c r="U6" s="20">
        <f t="shared" si="3"/>
        <v>2242.6999999999998</v>
      </c>
      <c r="V6" s="20">
        <f t="shared" si="3"/>
        <v>15267</v>
      </c>
      <c r="W6" s="20">
        <f t="shared" si="3"/>
        <v>4.03</v>
      </c>
      <c r="X6" s="20">
        <f t="shared" si="3"/>
        <v>3788.34</v>
      </c>
      <c r="Y6" s="21">
        <f>IF(Y7="",NA(),Y7)</f>
        <v>102.89</v>
      </c>
      <c r="Z6" s="21">
        <f t="shared" ref="Z6:AH6" si="4">IF(Z7="",NA(),Z7)</f>
        <v>101.84</v>
      </c>
      <c r="AA6" s="21">
        <f t="shared" si="4"/>
        <v>102.24</v>
      </c>
      <c r="AB6" s="21">
        <f t="shared" si="4"/>
        <v>103.03</v>
      </c>
      <c r="AC6" s="21">
        <f t="shared" si="4"/>
        <v>105.01</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23.86</v>
      </c>
      <c r="AV6" s="21">
        <f t="shared" ref="AV6:BD6" si="6">IF(AV7="",NA(),AV7)</f>
        <v>29.46</v>
      </c>
      <c r="AW6" s="21">
        <f t="shared" si="6"/>
        <v>35.71</v>
      </c>
      <c r="AX6" s="21">
        <f t="shared" si="6"/>
        <v>51.95</v>
      </c>
      <c r="AY6" s="21">
        <f t="shared" si="6"/>
        <v>50.66</v>
      </c>
      <c r="AZ6" s="21">
        <f t="shared" si="6"/>
        <v>40.67</v>
      </c>
      <c r="BA6" s="21">
        <f t="shared" si="6"/>
        <v>47.7</v>
      </c>
      <c r="BB6" s="21">
        <f t="shared" si="6"/>
        <v>50.59</v>
      </c>
      <c r="BC6" s="21">
        <f t="shared" si="6"/>
        <v>62.37</v>
      </c>
      <c r="BD6" s="21">
        <f t="shared" si="6"/>
        <v>63.88</v>
      </c>
      <c r="BE6" s="20" t="str">
        <f>IF(BE7="","",IF(BE7="-","【-】","【"&amp;SUBSTITUTE(TEXT(BE7,"#,##0.00"),"-","△")&amp;"】"))</f>
        <v>【82.75】</v>
      </c>
      <c r="BF6" s="21">
        <f>IF(BF7="",NA(),BF7)</f>
        <v>2620.48</v>
      </c>
      <c r="BG6" s="21">
        <f t="shared" ref="BG6:BO6" si="7">IF(BG7="",NA(),BG7)</f>
        <v>1915.77</v>
      </c>
      <c r="BH6" s="21">
        <f t="shared" si="7"/>
        <v>1795.48</v>
      </c>
      <c r="BI6" s="21">
        <f t="shared" si="7"/>
        <v>1525.41</v>
      </c>
      <c r="BJ6" s="21">
        <f t="shared" si="7"/>
        <v>1544.17</v>
      </c>
      <c r="BK6" s="21">
        <f t="shared" si="7"/>
        <v>1050.51</v>
      </c>
      <c r="BL6" s="21">
        <f t="shared" si="7"/>
        <v>1102.01</v>
      </c>
      <c r="BM6" s="21">
        <f t="shared" si="7"/>
        <v>987.36</v>
      </c>
      <c r="BN6" s="21">
        <f t="shared" si="7"/>
        <v>1042.77</v>
      </c>
      <c r="BO6" s="21">
        <f t="shared" si="7"/>
        <v>943.46</v>
      </c>
      <c r="BP6" s="20" t="str">
        <f>IF(BP7="","",IF(BP7="-","【-】","【"&amp;SUBSTITUTE(TEXT(BP7,"#,##0.00"),"-","△")&amp;"】"))</f>
        <v>【602.56】</v>
      </c>
      <c r="BQ6" s="21">
        <f>IF(BQ7="",NA(),BQ7)</f>
        <v>60.67</v>
      </c>
      <c r="BR6" s="21">
        <f t="shared" ref="BR6:BZ6" si="8">IF(BR7="",NA(),BR7)</f>
        <v>60.84</v>
      </c>
      <c r="BS6" s="21">
        <f t="shared" si="8"/>
        <v>60.73</v>
      </c>
      <c r="BT6" s="21">
        <f t="shared" si="8"/>
        <v>70.45</v>
      </c>
      <c r="BU6" s="21">
        <f t="shared" si="8"/>
        <v>70.680000000000007</v>
      </c>
      <c r="BV6" s="21">
        <f t="shared" si="8"/>
        <v>82.65</v>
      </c>
      <c r="BW6" s="21">
        <f t="shared" si="8"/>
        <v>82.55</v>
      </c>
      <c r="BX6" s="21">
        <f t="shared" si="8"/>
        <v>83.55</v>
      </c>
      <c r="BY6" s="21">
        <f t="shared" si="8"/>
        <v>84.48</v>
      </c>
      <c r="BZ6" s="21">
        <f t="shared" si="8"/>
        <v>79.22</v>
      </c>
      <c r="CA6" s="20" t="str">
        <f>IF(CA7="","",IF(CA7="-","【-】","【"&amp;SUBSTITUTE(TEXT(CA7,"#,##0.00"),"-","△")&amp;"】"))</f>
        <v>【97.94】</v>
      </c>
      <c r="CB6" s="21">
        <f>IF(CB7="",NA(),CB7)</f>
        <v>151.15</v>
      </c>
      <c r="CC6" s="21">
        <f t="shared" ref="CC6:CK6" si="9">IF(CC7="",NA(),CC7)</f>
        <v>150.97999999999999</v>
      </c>
      <c r="CD6" s="21">
        <f t="shared" si="9"/>
        <v>150.65</v>
      </c>
      <c r="CE6" s="21">
        <f t="shared" si="9"/>
        <v>150.66999999999999</v>
      </c>
      <c r="CF6" s="21">
        <f t="shared" si="9"/>
        <v>151.01</v>
      </c>
      <c r="CG6" s="21">
        <f t="shared" si="9"/>
        <v>186.3</v>
      </c>
      <c r="CH6" s="21">
        <f t="shared" si="9"/>
        <v>188.38</v>
      </c>
      <c r="CI6" s="21">
        <f t="shared" si="9"/>
        <v>185.98</v>
      </c>
      <c r="CJ6" s="21">
        <f t="shared" si="9"/>
        <v>187.11</v>
      </c>
      <c r="CK6" s="21">
        <f t="shared" si="9"/>
        <v>202.47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50.53</v>
      </c>
      <c r="CS6" s="21">
        <f t="shared" si="10"/>
        <v>51.42</v>
      </c>
      <c r="CT6" s="21">
        <f t="shared" si="10"/>
        <v>48.95</v>
      </c>
      <c r="CU6" s="21">
        <f t="shared" si="10"/>
        <v>49.28</v>
      </c>
      <c r="CV6" s="21">
        <f t="shared" si="10"/>
        <v>50.62</v>
      </c>
      <c r="CW6" s="20" t="str">
        <f>IF(CW7="","",IF(CW7="-","【-】","【"&amp;SUBSTITUTE(TEXT(CW7,"#,##0.00"),"-","△")&amp;"】"))</f>
        <v>【60.13】</v>
      </c>
      <c r="CX6" s="21">
        <f>IF(CX7="",NA(),CX7)</f>
        <v>68.37</v>
      </c>
      <c r="CY6" s="21">
        <f t="shared" ref="CY6:DG6" si="11">IF(CY7="",NA(),CY7)</f>
        <v>70.44</v>
      </c>
      <c r="CZ6" s="21">
        <f t="shared" si="11"/>
        <v>72.680000000000007</v>
      </c>
      <c r="DA6" s="21">
        <f t="shared" si="11"/>
        <v>74.14</v>
      </c>
      <c r="DB6" s="21">
        <f t="shared" si="11"/>
        <v>75.88</v>
      </c>
      <c r="DC6" s="21">
        <f t="shared" si="11"/>
        <v>82.08</v>
      </c>
      <c r="DD6" s="21">
        <f t="shared" si="11"/>
        <v>81.34</v>
      </c>
      <c r="DE6" s="21">
        <f t="shared" si="11"/>
        <v>81.14</v>
      </c>
      <c r="DF6" s="21">
        <f t="shared" si="11"/>
        <v>79.7</v>
      </c>
      <c r="DG6" s="21">
        <f t="shared" si="11"/>
        <v>79</v>
      </c>
      <c r="DH6" s="20" t="str">
        <f>IF(DH7="","",IF(DH7="-","【-】","【"&amp;SUBSTITUTE(TEXT(DH7,"#,##0.00"),"-","△")&amp;"】"))</f>
        <v>【96.00】</v>
      </c>
      <c r="DI6" s="21">
        <f>IF(DI7="",NA(),DI7)</f>
        <v>2.37</v>
      </c>
      <c r="DJ6" s="21">
        <f t="shared" ref="DJ6:DR6" si="12">IF(DJ7="",NA(),DJ7)</f>
        <v>4.63</v>
      </c>
      <c r="DK6" s="21">
        <f t="shared" si="12"/>
        <v>6.9</v>
      </c>
      <c r="DL6" s="21">
        <f t="shared" si="12"/>
        <v>8.92</v>
      </c>
      <c r="DM6" s="21">
        <f t="shared" si="12"/>
        <v>10.72</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473294</v>
      </c>
      <c r="D7" s="23">
        <v>46</v>
      </c>
      <c r="E7" s="23">
        <v>17</v>
      </c>
      <c r="F7" s="23">
        <v>1</v>
      </c>
      <c r="G7" s="23">
        <v>0</v>
      </c>
      <c r="H7" s="23" t="s">
        <v>96</v>
      </c>
      <c r="I7" s="23" t="s">
        <v>97</v>
      </c>
      <c r="J7" s="23" t="s">
        <v>98</v>
      </c>
      <c r="K7" s="23" t="s">
        <v>99</v>
      </c>
      <c r="L7" s="23" t="s">
        <v>100</v>
      </c>
      <c r="M7" s="23" t="s">
        <v>101</v>
      </c>
      <c r="N7" s="24" t="s">
        <v>102</v>
      </c>
      <c r="O7" s="24">
        <v>63.7</v>
      </c>
      <c r="P7" s="24">
        <v>43.21</v>
      </c>
      <c r="Q7" s="24">
        <v>100</v>
      </c>
      <c r="R7" s="24">
        <v>1549</v>
      </c>
      <c r="S7" s="24">
        <v>35659</v>
      </c>
      <c r="T7" s="24">
        <v>15.9</v>
      </c>
      <c r="U7" s="24">
        <v>2242.6999999999998</v>
      </c>
      <c r="V7" s="24">
        <v>15267</v>
      </c>
      <c r="W7" s="24">
        <v>4.03</v>
      </c>
      <c r="X7" s="24">
        <v>3788.34</v>
      </c>
      <c r="Y7" s="24">
        <v>102.89</v>
      </c>
      <c r="Z7" s="24">
        <v>101.84</v>
      </c>
      <c r="AA7" s="24">
        <v>102.24</v>
      </c>
      <c r="AB7" s="24">
        <v>103.03</v>
      </c>
      <c r="AC7" s="24">
        <v>105.01</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23.86</v>
      </c>
      <c r="AV7" s="24">
        <v>29.46</v>
      </c>
      <c r="AW7" s="24">
        <v>35.71</v>
      </c>
      <c r="AX7" s="24">
        <v>51.95</v>
      </c>
      <c r="AY7" s="24">
        <v>50.66</v>
      </c>
      <c r="AZ7" s="24">
        <v>40.67</v>
      </c>
      <c r="BA7" s="24">
        <v>47.7</v>
      </c>
      <c r="BB7" s="24">
        <v>50.59</v>
      </c>
      <c r="BC7" s="24">
        <v>62.37</v>
      </c>
      <c r="BD7" s="24">
        <v>63.88</v>
      </c>
      <c r="BE7" s="24">
        <v>82.75</v>
      </c>
      <c r="BF7" s="24">
        <v>2620.48</v>
      </c>
      <c r="BG7" s="24">
        <v>1915.77</v>
      </c>
      <c r="BH7" s="24">
        <v>1795.48</v>
      </c>
      <c r="BI7" s="24">
        <v>1525.41</v>
      </c>
      <c r="BJ7" s="24">
        <v>1544.17</v>
      </c>
      <c r="BK7" s="24">
        <v>1050.51</v>
      </c>
      <c r="BL7" s="24">
        <v>1102.01</v>
      </c>
      <c r="BM7" s="24">
        <v>987.36</v>
      </c>
      <c r="BN7" s="24">
        <v>1042.77</v>
      </c>
      <c r="BO7" s="24">
        <v>943.46</v>
      </c>
      <c r="BP7" s="24">
        <v>602.55999999999995</v>
      </c>
      <c r="BQ7" s="24">
        <v>60.67</v>
      </c>
      <c r="BR7" s="24">
        <v>60.84</v>
      </c>
      <c r="BS7" s="24">
        <v>60.73</v>
      </c>
      <c r="BT7" s="24">
        <v>70.45</v>
      </c>
      <c r="BU7" s="24">
        <v>70.680000000000007</v>
      </c>
      <c r="BV7" s="24">
        <v>82.65</v>
      </c>
      <c r="BW7" s="24">
        <v>82.55</v>
      </c>
      <c r="BX7" s="24">
        <v>83.55</v>
      </c>
      <c r="BY7" s="24">
        <v>84.48</v>
      </c>
      <c r="BZ7" s="24">
        <v>79.22</v>
      </c>
      <c r="CA7" s="24">
        <v>97.94</v>
      </c>
      <c r="CB7" s="24">
        <v>151.15</v>
      </c>
      <c r="CC7" s="24">
        <v>150.97999999999999</v>
      </c>
      <c r="CD7" s="24">
        <v>150.65</v>
      </c>
      <c r="CE7" s="24">
        <v>150.66999999999999</v>
      </c>
      <c r="CF7" s="24">
        <v>151.01</v>
      </c>
      <c r="CG7" s="24">
        <v>186.3</v>
      </c>
      <c r="CH7" s="24">
        <v>188.38</v>
      </c>
      <c r="CI7" s="24">
        <v>185.98</v>
      </c>
      <c r="CJ7" s="24">
        <v>187.11</v>
      </c>
      <c r="CK7" s="24">
        <v>202.47</v>
      </c>
      <c r="CL7" s="24">
        <v>140.97999999999999</v>
      </c>
      <c r="CM7" s="24" t="s">
        <v>102</v>
      </c>
      <c r="CN7" s="24" t="s">
        <v>102</v>
      </c>
      <c r="CO7" s="24" t="s">
        <v>102</v>
      </c>
      <c r="CP7" s="24" t="s">
        <v>102</v>
      </c>
      <c r="CQ7" s="24" t="s">
        <v>102</v>
      </c>
      <c r="CR7" s="24">
        <v>50.53</v>
      </c>
      <c r="CS7" s="24">
        <v>51.42</v>
      </c>
      <c r="CT7" s="24">
        <v>48.95</v>
      </c>
      <c r="CU7" s="24">
        <v>49.28</v>
      </c>
      <c r="CV7" s="24">
        <v>50.62</v>
      </c>
      <c r="CW7" s="24">
        <v>60.13</v>
      </c>
      <c r="CX7" s="24">
        <v>68.37</v>
      </c>
      <c r="CY7" s="24">
        <v>70.44</v>
      </c>
      <c r="CZ7" s="24">
        <v>72.680000000000007</v>
      </c>
      <c r="DA7" s="24">
        <v>74.14</v>
      </c>
      <c r="DB7" s="24">
        <v>75.88</v>
      </c>
      <c r="DC7" s="24">
        <v>82.08</v>
      </c>
      <c r="DD7" s="24">
        <v>81.34</v>
      </c>
      <c r="DE7" s="24">
        <v>81.14</v>
      </c>
      <c r="DF7" s="24">
        <v>79.7</v>
      </c>
      <c r="DG7" s="24">
        <v>79</v>
      </c>
      <c r="DH7" s="24">
        <v>96</v>
      </c>
      <c r="DI7" s="24">
        <v>2.37</v>
      </c>
      <c r="DJ7" s="24">
        <v>4.63</v>
      </c>
      <c r="DK7" s="24">
        <v>6.9</v>
      </c>
      <c r="DL7" s="24">
        <v>8.92</v>
      </c>
      <c r="DM7" s="24">
        <v>10.72</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渡名喜 栄子</cp:lastModifiedBy>
  <cp:lastPrinted>2026-01-26T06:19:59Z</cp:lastPrinted>
  <dcterms:created xsi:type="dcterms:W3CDTF">2025-12-23T06:06:56Z</dcterms:created>
  <dcterms:modified xsi:type="dcterms:W3CDTF">2026-01-26T06:45:45Z</dcterms:modified>
  <cp:category/>
</cp:coreProperties>
</file>