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72.18.4.129\企画財政（調査もの）\公営企業（上下水道・区画）関係文書\令和７年度\02    R8.1.26〆公営企業に係る経営比較分析表（令和6年度決算）の分析等について\"/>
    </mc:Choice>
  </mc:AlternateContent>
  <xr:revisionPtr revIDLastSave="0" documentId="13_ncr:1_{3DCA1124-196A-4B8A-9FC4-1A217E328082}" xr6:coauthVersionLast="36" xr6:coauthVersionMax="36" xr10:uidLastSave="{00000000-0000-0000-0000-000000000000}"/>
  <workbookProtection workbookAlgorithmName="SHA-512" workbookHashValue="1RfNTYaRkjupJHVKEITg10KN2s3/A7xJRCBJ01Y0pO3kbToo4UVaWUSesOzkR2o/9qktYAfAtSmlI1QLFFXLdg==" workbookSaltValue="WB4fZHF/3vyXO4NcPBPVJ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AL10" i="4"/>
  <c r="W10" i="4"/>
  <c r="I10" i="4"/>
  <c r="B10"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<sst xmlns="http://schemas.openxmlformats.org/spreadsheetml/2006/main" count="228" uniqueCount="113">
  <si>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</si>
  <si>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</si>
  <si>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</si>
  <si>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</si>
  <si>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</si>
  <si>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</si>
  <si>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</si>
  <si>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</si>
  <si>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</si>
  <si>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</si>
  <si>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</si>
  <si>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</si>
  <si>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</si>
  <si>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</si>
  <si>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</si>
  <si>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</si>
  <si>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</si>
  <si>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</si>
  <si>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</si>
  <si>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</si>
  <si>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</si>
  <si>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</si>
  <si>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</si>
  <si>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</si>
  <si>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</si>
  <si>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</si>
  <si>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</si>
  <si>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</si>
  <si>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</si>
  <si>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</si>
  <si>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</si>
  <si>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</si>
  <si>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</si>
  <si>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</si>
  <si>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</si>
  <si>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</si>
  <si>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</si>
  <si>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</si>
  <si>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</si>
  <si>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</si>
  <si>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</si>
  <si>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</si>
  <si>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</si>
  <si>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</si>
  <si>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</si>
  <si>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</si>
  <si>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</si>
  <si>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</si>
  <si>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</si>
  <si>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</si>
  <si>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</si>
  <si>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</si>
  <si>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</si>
  <si>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</si>
  <si>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</si>
  <si>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</si>
  <si>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</si>
  <si>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</si>
  <si>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</si>
  <si>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</si>
  <si>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</si>
  <si>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</si>
  <si>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</si>
  <si>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</si>
  <si>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</si>
  <si>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</si>
  <si>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</si>
  <si>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</si>
  <si>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</si>
  <si>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</si>
  <si>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</si>
  <si>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</si>
  <si>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</si>
  <si>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</si>
  <si>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</si>
  <si>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</si>
  <si>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</si>
  <si>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</si>
  <si>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</si>
  <si>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</si>
  <si>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</si>
  <si>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</si>
  <si>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</si>
  <si>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</si>
  <si>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</si>
  <si>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</si>
  <si>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</si>
  <si>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</si>
  <si>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</si>
  <si>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</si>
  <si>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</si>
  <si>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</si>
  <si>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</si>
  <si>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西原町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</si>
  <si>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</si>
  <si>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</si>
  <si>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</si>
  <si>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</si>
  <si>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</si>
  <si>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</si>
  <si>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</si>
  <si>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</si>
  <si>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</si>
  <si>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</si>
  <si>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</si>
  <si>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</si>
  <si>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</si>
  <si>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</si>
  <si>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</si>
  <si>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</si>
  <si>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①類似団体平均値よりやや高い値だが、前年度より大幅に減少している。今後は更新投資等に充てる財源確保の為にも、更なる費用削減に取り組む必要がある。
②5か年間0％となっており経営の健全を維持している。
③前年度より減少しているが、数値は100を超えており財務の安定性を維持している。
④類似団体平均値より低い値であり、良好であるが、施設更新等の投資規模が適正かどうか分析し、引き続き経営改善を図っていく必要がある。
⑤数値は100％を超えているが、今後更なる料金収入の確保に努める。
⑥前年度より高くなったが類似団体平均値より低くなっており、財源的にも安定した給水が行えている。今後投資の効率化や維持管理費の削減等の経営改善の検討をし安定的な経営の維持に努める。
⑦全国平均を上回る高い数値を維持しており、今後も適切な施設規模の把握に努める。
⑧有収率は93.71％と概ね効率的な収益につながっている。今後も引き続き漏水やメーター不感等といった原因を特定し、有収率をあげていく必要がある。</t>
    <rPh sb="1" eb="3">
      <t>ルイジ</t>
    </rPh>
    <rPh sb="3" eb="5">
      <t>ダンタイ</t>
    </rPh>
    <rPh sb="5" eb="8">
      <t>ヘイキンチ</t>
    </rPh>
    <rPh sb="12" eb="13">
      <t>タカ</t>
    </rPh>
    <rPh sb="14" eb="15">
      <t>アタイ</t>
    </rPh>
    <rPh sb="18" eb="21">
      <t>ゼンネンド</t>
    </rPh>
    <rPh sb="23" eb="25">
      <t>オオハバ</t>
    </rPh>
    <rPh sb="26" eb="28">
      <t>ゲンショウ</t>
    </rPh>
    <rPh sb="33" eb="35">
      <t>コンゴ</t>
    </rPh>
    <rPh sb="36" eb="38">
      <t>コウシン</t>
    </rPh>
    <rPh sb="38" eb="40">
      <t>トウシ</t>
    </rPh>
    <rPh sb="40" eb="41">
      <t>ナド</t>
    </rPh>
    <rPh sb="42" eb="43">
      <t>ア</t>
    </rPh>
    <rPh sb="45" eb="47">
      <t>ザイゲン</t>
    </rPh>
    <rPh sb="47" eb="49">
      <t>カクホ</t>
    </rPh>
    <rPh sb="50" eb="51">
      <t>タメ</t>
    </rPh>
    <rPh sb="54" eb="55">
      <t>サラ</t>
    </rPh>
    <rPh sb="57" eb="59">
      <t>ヒヨウ</t>
    </rPh>
    <rPh sb="59" eb="61">
      <t>サクゲン</t>
    </rPh>
    <rPh sb="62" eb="63">
      <t>ト</t>
    </rPh>
    <rPh sb="64" eb="65">
      <t>ク</t>
    </rPh>
    <rPh sb="66" eb="68">
      <t>ヒツヨウ</t>
    </rPh>
    <rPh sb="76" eb="77">
      <t>ネン</t>
    </rPh>
    <rPh sb="77" eb="78">
      <t>カン</t>
    </rPh>
    <rPh sb="86" eb="88">
      <t>ケイエイ</t>
    </rPh>
    <rPh sb="89" eb="91">
      <t>ケンゼン</t>
    </rPh>
    <rPh sb="92" eb="94">
      <t>イジ</t>
    </rPh>
    <rPh sb="101" eb="104">
      <t>ゼンネンド</t>
    </rPh>
    <rPh sb="106" eb="108">
      <t>ゲンショウ</t>
    </rPh>
    <rPh sb="114" eb="116">
      <t>スウチ</t>
    </rPh>
    <rPh sb="121" eb="122">
      <t>コ</t>
    </rPh>
    <rPh sb="126" eb="128">
      <t>ザイム</t>
    </rPh>
    <rPh sb="129" eb="132">
      <t>アンテイセイ</t>
    </rPh>
    <rPh sb="133" eb="135">
      <t>イジ</t>
    </rPh>
    <rPh sb="142" eb="144">
      <t>ルイジ</t>
    </rPh>
    <rPh sb="144" eb="146">
      <t>ダンタイ</t>
    </rPh>
    <rPh sb="146" eb="149">
      <t>ヘイキンチ</t>
    </rPh>
    <rPh sb="151" eb="152">
      <t>ヒク</t>
    </rPh>
    <rPh sb="153" eb="154">
      <t>アタイ</t>
    </rPh>
    <rPh sb="158" eb="160">
      <t>リョウコウ</t>
    </rPh>
    <rPh sb="165" eb="167">
      <t>シセツ</t>
    </rPh>
    <rPh sb="167" eb="169">
      <t>コウシン</t>
    </rPh>
    <rPh sb="169" eb="170">
      <t>ナド</t>
    </rPh>
    <rPh sb="171" eb="173">
      <t>トウシ</t>
    </rPh>
    <rPh sb="173" eb="175">
      <t>キボ</t>
    </rPh>
    <rPh sb="242" eb="245">
      <t>ゼンネンド</t>
    </rPh>
    <rPh sb="247" eb="248">
      <t>タカ</t>
    </rPh>
    <rPh sb="305" eb="306">
      <t>ナド</t>
    </rPh>
    <rPh sb="307" eb="309">
      <t>ケイエイ</t>
    </rPh>
    <rPh sb="309" eb="311">
      <t>カイゼン</t>
    </rPh>
    <rPh sb="312" eb="314">
      <t>ケントウ</t>
    </rPh>
    <rPh sb="316" eb="319">
      <t>アンテイテキ</t>
    </rPh>
    <rPh sb="320" eb="322">
      <t>ケイエイ</t>
    </rPh>
    <rPh sb="323" eb="325">
      <t>イジ</t>
    </rPh>
    <rPh sb="326" eb="327">
      <t>ツト</t>
    </rPh>
    <rPh sb="332" eb="334">
      <t>ゼンコク</t>
    </rPh>
    <rPh sb="334" eb="336">
      <t>ヘイキン</t>
    </rPh>
    <rPh sb="337" eb="339">
      <t>ウワマワ</t>
    </rPh>
    <rPh sb="340" eb="341">
      <t>タカ</t>
    </rPh>
    <rPh sb="342" eb="344">
      <t>スウチ</t>
    </rPh>
    <rPh sb="345" eb="347">
      <t>イジ</t>
    </rPh>
    <rPh sb="352" eb="354">
      <t>コンゴ</t>
    </rPh>
    <rPh sb="355" eb="357">
      <t>テキセツ</t>
    </rPh>
    <rPh sb="358" eb="360">
      <t>シセツ</t>
    </rPh>
    <rPh sb="360" eb="362">
      <t>キボ</t>
    </rPh>
    <rPh sb="363" eb="365">
      <t>ハアク</t>
    </rPh>
    <rPh sb="366" eb="367">
      <t>ツト</t>
    </rPh>
    <rPh sb="372" eb="374">
      <t>ユウシュウ</t>
    </rPh>
    <rPh sb="374" eb="375">
      <t>リツ</t>
    </rPh>
    <rPh sb="383" eb="384">
      <t>オオム</t>
    </rPh>
    <rPh sb="385" eb="388">
      <t>コウリツテキ</t>
    </rPh>
    <rPh sb="389" eb="391">
      <t>シュウエキ</t>
    </rPh>
    <rPh sb="400" eb="402">
      <t>コンゴ</t>
    </rPh>
    <rPh sb="403" eb="404">
      <t>ヒ</t>
    </rPh>
    <rPh sb="405" eb="406">
      <t>ツヅ</t>
    </rPh>
    <rPh sb="407" eb="409">
      <t>ロウスイ</t>
    </rPh>
    <rPh sb="414" eb="415">
      <t>フ</t>
    </rPh>
    <rPh sb="415" eb="416">
      <t>カン</t>
    </rPh>
    <rPh sb="416" eb="417">
      <t>ナド</t>
    </rPh>
    <rPh sb="421" eb="423">
      <t>ゲンイン</t>
    </rPh>
    <rPh sb="424" eb="426">
      <t>トクテイ</t>
    </rPh>
    <rPh sb="428" eb="430">
      <t>ユウシュウ</t>
    </rPh>
    <rPh sb="430" eb="431">
      <t>リツ</t>
    </rPh>
    <rPh sb="437" eb="439">
      <t>ヒツヨウ</t>
    </rPh>
    <phoneticPr fontId="4"/>
  </si>
  <si>
    <t>①類似団体平均値より高く、法的耐用年数に近い資産が多い状況である為、施設更新等の財源確保と長寿命化の取り組みが必要である。
②類似団体平均値より値は低いが、今後耐用年数に達し更新時期を迎える管路が増加すること等が考えられる為、事業費の平準化を図り、計画的かつ効率的な更新に取り組む必要がある。
③前年度より大幅に減少し類似団体平均値より低い数値となっている。今後は、投資可能財源及び職員体制等を勘案し更新する管路の優先順位を設定し、更新していく必要がある。</t>
    <rPh sb="1" eb="3">
      <t>ルイジ</t>
    </rPh>
    <rPh sb="3" eb="5">
      <t>ダンタイ</t>
    </rPh>
    <rPh sb="5" eb="8">
      <t>ヘイキンチ</t>
    </rPh>
    <rPh sb="10" eb="11">
      <t>タカ</t>
    </rPh>
    <rPh sb="13" eb="15">
      <t>ホウテキ</t>
    </rPh>
    <rPh sb="15" eb="17">
      <t>タイヨウ</t>
    </rPh>
    <rPh sb="17" eb="19">
      <t>ネンスウ</t>
    </rPh>
    <rPh sb="20" eb="21">
      <t>チカ</t>
    </rPh>
    <rPh sb="22" eb="24">
      <t>シサン</t>
    </rPh>
    <rPh sb="25" eb="26">
      <t>オオ</t>
    </rPh>
    <rPh sb="27" eb="29">
      <t>ジョウキョウ</t>
    </rPh>
    <rPh sb="32" eb="33">
      <t>タメ</t>
    </rPh>
    <rPh sb="34" eb="36">
      <t>シセツ</t>
    </rPh>
    <rPh sb="36" eb="38">
      <t>コウシン</t>
    </rPh>
    <rPh sb="38" eb="39">
      <t>ナド</t>
    </rPh>
    <rPh sb="40" eb="42">
      <t>ザイゲン</t>
    </rPh>
    <rPh sb="42" eb="44">
      <t>カクホ</t>
    </rPh>
    <rPh sb="45" eb="46">
      <t>チョウ</t>
    </rPh>
    <rPh sb="46" eb="49">
      <t>ジュミョウカ</t>
    </rPh>
    <rPh sb="50" eb="51">
      <t>ト</t>
    </rPh>
    <rPh sb="52" eb="53">
      <t>ク</t>
    </rPh>
    <rPh sb="55" eb="57">
      <t>ヒツヨウ</t>
    </rPh>
    <rPh sb="63" eb="65">
      <t>ルイジ</t>
    </rPh>
    <rPh sb="65" eb="67">
      <t>ダンタイ</t>
    </rPh>
    <rPh sb="67" eb="70">
      <t>ヘイキンチ</t>
    </rPh>
    <rPh sb="72" eb="73">
      <t>アタイ</t>
    </rPh>
    <rPh sb="74" eb="75">
      <t>ヒク</t>
    </rPh>
    <rPh sb="78" eb="80">
      <t>コンゴ</t>
    </rPh>
    <rPh sb="80" eb="82">
      <t>タイヨウ</t>
    </rPh>
    <rPh sb="82" eb="84">
      <t>ネンスウ</t>
    </rPh>
    <rPh sb="85" eb="86">
      <t>タッ</t>
    </rPh>
    <rPh sb="87" eb="89">
      <t>コウシン</t>
    </rPh>
    <rPh sb="89" eb="91">
      <t>ジキ</t>
    </rPh>
    <rPh sb="92" eb="93">
      <t>ムカ</t>
    </rPh>
    <rPh sb="95" eb="97">
      <t>カンロ</t>
    </rPh>
    <rPh sb="98" eb="100">
      <t>ゾウカ</t>
    </rPh>
    <rPh sb="104" eb="105">
      <t>ナド</t>
    </rPh>
    <rPh sb="106" eb="107">
      <t>カンガ</t>
    </rPh>
    <rPh sb="111" eb="112">
      <t>タメ</t>
    </rPh>
    <rPh sb="113" eb="116">
      <t>ジギョウヒ</t>
    </rPh>
    <rPh sb="117" eb="120">
      <t>ヘイジュンカ</t>
    </rPh>
    <rPh sb="121" eb="122">
      <t>ハカ</t>
    </rPh>
    <rPh sb="124" eb="127">
      <t>ケイカクテキ</t>
    </rPh>
    <rPh sb="129" eb="132">
      <t>コウリツテキ</t>
    </rPh>
    <rPh sb="133" eb="135">
      <t>コウシン</t>
    </rPh>
    <rPh sb="136" eb="137">
      <t>ト</t>
    </rPh>
    <rPh sb="138" eb="139">
      <t>ク</t>
    </rPh>
    <rPh sb="140" eb="142">
      <t>ヒツヨウ</t>
    </rPh>
    <rPh sb="148" eb="151">
      <t>ゼンネンド</t>
    </rPh>
    <rPh sb="153" eb="155">
      <t>オオハバ</t>
    </rPh>
    <rPh sb="156" eb="158">
      <t>ゲンショウ</t>
    </rPh>
    <rPh sb="159" eb="161">
      <t>ルイジ</t>
    </rPh>
    <rPh sb="161" eb="163">
      <t>ダンタイ</t>
    </rPh>
    <rPh sb="163" eb="166">
      <t>ヘイキンチ</t>
    </rPh>
    <rPh sb="168" eb="169">
      <t>ヒク</t>
    </rPh>
    <rPh sb="170" eb="172">
      <t>スウチ</t>
    </rPh>
    <rPh sb="179" eb="181">
      <t>コンゴ</t>
    </rPh>
    <rPh sb="183" eb="185">
      <t>トウシ</t>
    </rPh>
    <rPh sb="185" eb="187">
      <t>カノウ</t>
    </rPh>
    <rPh sb="187" eb="189">
      <t>ザイゲン</t>
    </rPh>
    <rPh sb="189" eb="190">
      <t>オヨ</t>
    </rPh>
    <rPh sb="191" eb="193">
      <t>ショクイン</t>
    </rPh>
    <rPh sb="193" eb="195">
      <t>タイセイ</t>
    </rPh>
    <rPh sb="195" eb="196">
      <t>ナド</t>
    </rPh>
    <rPh sb="197" eb="199">
      <t>カンアン</t>
    </rPh>
    <rPh sb="200" eb="202">
      <t>コウシン</t>
    </rPh>
    <rPh sb="204" eb="206">
      <t>カンロ</t>
    </rPh>
    <rPh sb="207" eb="209">
      <t>ユウセン</t>
    </rPh>
    <rPh sb="209" eb="211">
      <t>ジュンイ</t>
    </rPh>
    <rPh sb="212" eb="214">
      <t>セッテイ</t>
    </rPh>
    <rPh sb="216" eb="218">
      <t>コウシン</t>
    </rPh>
    <rPh sb="222" eb="224">
      <t>ヒツヨウ</t>
    </rPh>
    <phoneticPr fontId="4"/>
  </si>
  <si>
    <t xml:space="preserve">経営状況は概ね良好であると判断できるが、近年の電気料金や物価の高騰に伴い、水道用水が値上げされたことから、受水事業体として適正な料金水準の検討と改定を早急に進める必要がある。
加えて、給水人口減少等による給水収益の落ち込みも想定され、老朽施設及び管路の更新も必要である事から、随時、指標を分析し適切な対策を講じ今後も健全な経営が保持できるよう努める必要がある。
</t>
    <rPh sb="0" eb="2">
      <t>ケイエイ</t>
    </rPh>
    <rPh sb="2" eb="4">
      <t>ジョウキョウ</t>
    </rPh>
    <rPh sb="5" eb="6">
      <t>オオム</t>
    </rPh>
    <rPh sb="7" eb="9">
      <t>リョウコウ</t>
    </rPh>
    <rPh sb="13" eb="15">
      <t>ハンダン</t>
    </rPh>
    <rPh sb="20" eb="22">
      <t>キンネン</t>
    </rPh>
    <rPh sb="53" eb="55">
      <t>ジュスイ</t>
    </rPh>
    <rPh sb="55" eb="58">
      <t>ジギョウタイ</t>
    </rPh>
    <rPh sb="75" eb="77">
      <t>ソウキュウ</t>
    </rPh>
    <rPh sb="88" eb="89">
      <t>クワ</t>
    </rPh>
    <rPh sb="92" eb="94">
      <t>キュウスイ</t>
    </rPh>
    <rPh sb="94" eb="96">
      <t>ジンコウ</t>
    </rPh>
    <rPh sb="96" eb="98">
      <t>ゲンショウ</t>
    </rPh>
    <rPh sb="98" eb="99">
      <t>ナド</t>
    </rPh>
    <rPh sb="102" eb="104">
      <t>キュウスイ</t>
    </rPh>
    <rPh sb="104" eb="106">
      <t>シュウエキ</t>
    </rPh>
    <rPh sb="107" eb="108">
      <t>オ</t>
    </rPh>
    <rPh sb="109" eb="110">
      <t>コ</t>
    </rPh>
    <rPh sb="112" eb="114">
      <t>ソウテイ</t>
    </rPh>
    <rPh sb="117" eb="119">
      <t>ロウキュウ</t>
    </rPh>
    <rPh sb="119" eb="121">
      <t>シセツ</t>
    </rPh>
    <rPh sb="121" eb="122">
      <t>オヨ</t>
    </rPh>
    <rPh sb="123" eb="125">
      <t>カンロ</t>
    </rPh>
    <rPh sb="126" eb="128">
      <t>コウシン</t>
    </rPh>
    <rPh sb="129" eb="131">
      <t>ヒツヨウ</t>
    </rPh>
    <rPh sb="134" eb="135">
      <t>コト</t>
    </rPh>
    <rPh sb="138" eb="140">
      <t>ズイジ</t>
    </rPh>
    <rPh sb="141" eb="143">
      <t>シヒョウ</t>
    </rPh>
    <rPh sb="144" eb="146">
      <t>ブンセキ</t>
    </rPh>
    <rPh sb="147" eb="149">
      <t>テキセツ</t>
    </rPh>
    <rPh sb="150" eb="152">
      <t>タイサク</t>
    </rPh>
    <rPh sb="153" eb="154">
      <t>コウ</t>
    </rPh>
    <rPh sb="155" eb="157">
      <t>コンゴ</t>
    </rPh>
    <rPh sb="158" eb="160">
      <t>ケンゼン</t>
    </rPh>
    <rPh sb="161" eb="163">
      <t>ケイエイ</t>
    </rPh>
    <rPh sb="164" eb="166">
      <t>ホジ</t>
    </rPh>
    <rPh sb="171" eb="172">
      <t>ツト</t>
    </rPh>
    <rPh sb="174" eb="1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</si>
</sst>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1.18</c:v>
                </c:pt>
                <c:pt idx="1">
                  <c:v>0.89</c:v>
                </c:pt>
                <c:pt idx="2">
                  <c:v>0.71</c:v>
                </c:pt>
                <c:pt idx="3">
                  <c:v>0.83</c:v>
                </c:pt>
                <c:pt idx="4">
                  <c:v>0.13</c:v>
                </c:pt>
              </c:numCache>
            </c:numRef>
          </c:val>
          <c:extLst>
            <c:ext xmlns:c16="http://schemas.microsoft.com/office/drawing/2014/chart" uri="{C3380CC4-5D6E-409C-BE32-E72D297353CC}">
              <c16:uniqueId val="{00000000-6AFA-4004-9D8F-9F647CB8A9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6AFA-4004-9D8F-9F647CB8A9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84.39</c:v>
                </c:pt>
                <c:pt idx="1">
                  <c:v>84.47</c:v>
                </c:pt>
                <c:pt idx="2">
                  <c:v>82.71</c:v>
                </c:pt>
                <c:pt idx="3">
                  <c:v>82.45</c:v>
                </c:pt>
                <c:pt idx="4">
                  <c:v>81.760000000000005</c:v>
                </c:pt>
              </c:numCache>
            </c:numRef>
          </c:val>
          <c:extLst>
            <c:ext xmlns:c16="http://schemas.microsoft.com/office/drawing/2014/chart" uri="{C3380CC4-5D6E-409C-BE32-E72D297353CC}">
              <c16:uniqueId val="{00000000-A2A5-4C1D-8F66-8E58F5D0AA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2A5-4C1D-8F66-8E58F5D0AA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94.33</c:v>
                </c:pt>
                <c:pt idx="1">
                  <c:v>94.28</c:v>
                </c:pt>
                <c:pt idx="2">
                  <c:v>94.21</c:v>
                </c:pt>
                <c:pt idx="3">
                  <c:v>93.06</c:v>
                </c:pt>
                <c:pt idx="4">
                  <c:v>93.71</c:v>
                </c:pt>
              </c:numCache>
            </c:numRef>
          </c:val>
          <c:extLst>
            <c:ext xmlns:c16="http://schemas.microsoft.com/office/drawing/2014/chart" uri="{C3380CC4-5D6E-409C-BE32-E72D297353CC}">
              <c16:uniqueId val="{00000000-7EEE-41B5-A153-BA30F6E3BD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EEE-41B5-A153-BA30F6E3BD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111.14</c:v>
                </c:pt>
                <c:pt idx="1">
                  <c:v>108.38</c:v>
                </c:pt>
                <c:pt idx="2">
                  <c:v>113.33</c:v>
                </c:pt>
                <c:pt idx="3">
                  <c:v>119.63</c:v>
                </c:pt>
                <c:pt idx="4">
                  <c:v>108.56</c:v>
                </c:pt>
              </c:numCache>
            </c:numRef>
          </c:val>
          <c:extLst>
            <c:ext xmlns:c16="http://schemas.microsoft.com/office/drawing/2014/chart" uri="{C3380CC4-5D6E-409C-BE32-E72D297353CC}">
              <c16:uniqueId val="{00000000-85DC-4DF8-96D6-5D1F3A9C66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5DC-4DF8-96D6-5D1F3A9C66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59.05</c:v>
                </c:pt>
                <c:pt idx="1">
                  <c:v>59.99</c:v>
                </c:pt>
                <c:pt idx="2">
                  <c:v>59.96</c:v>
                </c:pt>
                <c:pt idx="3">
                  <c:v>60.47</c:v>
                </c:pt>
                <c:pt idx="4">
                  <c:v>61.15</c:v>
                </c:pt>
              </c:numCache>
            </c:numRef>
          </c:val>
          <c:extLst>
            <c:ext xmlns:c16="http://schemas.microsoft.com/office/drawing/2014/chart" uri="{C3380CC4-5D6E-409C-BE32-E72D297353CC}">
              <c16:uniqueId val="{00000000-8DAA-4B95-83CB-3C09E9D59E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DAA-4B95-83CB-3C09E9D59E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6.27</c:v>
                </c:pt>
                <c:pt idx="1">
                  <c:v>5.53</c:v>
                </c:pt>
                <c:pt idx="2">
                  <c:v>7.36</c:v>
                </c:pt>
                <c:pt idx="3">
                  <c:v>11.74</c:v>
                </c:pt>
                <c:pt idx="4">
                  <c:v>15.02</c:v>
                </c:pt>
              </c:numCache>
            </c:numRef>
          </c:val>
          <c:extLst>
            <c:ext xmlns:c16="http://schemas.microsoft.com/office/drawing/2014/chart" uri="{C3380CC4-5D6E-409C-BE32-E72D297353CC}">
              <c16:uniqueId val="{00000000-9A42-4FBC-9FC6-CB8D6F1088E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9A42-4FBC-9FC6-CB8D6F1088E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FF-45B0-B361-B46D3BC8B0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2FF-45B0-B361-B46D3BC8B0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2129.2600000000002</c:v>
                </c:pt>
                <c:pt idx="1">
                  <c:v>2300.5700000000002</c:v>
                </c:pt>
                <c:pt idx="2">
                  <c:v>2331.8200000000002</c:v>
                </c:pt>
                <c:pt idx="3">
                  <c:v>2482.61</c:v>
                </c:pt>
                <c:pt idx="4">
                  <c:v>1991.69</c:v>
                </c:pt>
              </c:numCache>
            </c:numRef>
          </c:val>
          <c:extLst>
            <c:ext xmlns:c16="http://schemas.microsoft.com/office/drawing/2014/chart" uri="{C3380CC4-5D6E-409C-BE32-E72D297353CC}">
              <c16:uniqueId val="{00000000-9549-4565-BEA2-CEE34479EF9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549-4565-BEA2-CEE34479EF9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13.91</c:v>
                </c:pt>
                <c:pt idx="1">
                  <c:v>16.37</c:v>
                </c:pt>
                <c:pt idx="2">
                  <c:v>17.82</c:v>
                </c:pt>
                <c:pt idx="3">
                  <c:v>21.15</c:v>
                </c:pt>
                <c:pt idx="4">
                  <c:v>22.24</c:v>
                </c:pt>
              </c:numCache>
            </c:numRef>
          </c:val>
          <c:extLst>
            <c:ext xmlns:c16="http://schemas.microsoft.com/office/drawing/2014/chart" uri="{C3380CC4-5D6E-409C-BE32-E72D297353CC}">
              <c16:uniqueId val="{00000000-F9E1-4476-B51B-818EB1AA4A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9E1-4476-B51B-818EB1AA4A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110.22</c:v>
                </c:pt>
                <c:pt idx="1">
                  <c:v>107.86</c:v>
                </c:pt>
                <c:pt idx="2">
                  <c:v>113.3</c:v>
                </c:pt>
                <c:pt idx="3">
                  <c:v>110.54</c:v>
                </c:pt>
                <c:pt idx="4">
                  <c:v>107.74</c:v>
                </c:pt>
              </c:numCache>
            </c:numRef>
          </c:val>
          <c:extLst>
            <c:ext xmlns:c16="http://schemas.microsoft.com/office/drawing/2014/chart" uri="{C3380CC4-5D6E-409C-BE32-E72D297353CC}">
              <c16:uniqueId val="{00000000-94D5-4AFC-807A-A17B9C12C1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4D5-4AFC-807A-A17B9C12C1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168.21</c:v>
                </c:pt>
                <c:pt idx="1">
                  <c:v>165.99</c:v>
                </c:pt>
                <c:pt idx="2">
                  <c:v>168.39</c:v>
                </c:pt>
                <c:pt idx="3">
                  <c:v>163.35</c:v>
                </c:pt>
                <c:pt idx="4">
                  <c:v>177.32</c:v>
                </c:pt>
              </c:numCache>
            </c:numRef>
          </c:val>
          <c:extLst>
            <c:ext xmlns:c16="http://schemas.microsoft.com/office/drawing/2014/chart" uri="{C3380CC4-5D6E-409C-BE32-E72D297353CC}">
              <c16:uniqueId val="{00000000-4BA6-45A0-9DEF-6247358F61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4BA6-45A0-9DEF-6247358F61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西原町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35659</v>
      </c>
      <c r="AM8" s="44"/>
      <c r="AN8" s="44"/>
      <c r="AO8" s="44"/>
      <c r="AP8" s="44"/>
      <c r="AQ8" s="44"/>
      <c r="AR8" s="44"/>
      <c r="AS8" s="44"/>
      <c r="AT8" s="45">
        <f>データ!$S$6</f>
        <v>15.9</v>
      </c>
      <c r="AU8" s="46"/>
      <c r="AV8" s="46"/>
      <c r="AW8" s="46"/>
      <c r="AX8" s="46"/>
      <c r="AY8" s="46"/>
      <c r="AZ8" s="46"/>
      <c r="BA8" s="46"/>
      <c r="BB8" s="47">
        <f>データ!$T$6</f>
        <v>2242.6999999999998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91.46</v>
      </c>
      <c r="J10" s="46"/>
      <c r="K10" s="46"/>
      <c r="L10" s="46"/>
      <c r="M10" s="46"/>
      <c r="N10" s="46"/>
      <c r="O10" s="74"/>
      <c r="P10" s="47">
        <f>データ!$P$6</f>
        <v>100</v>
      </c>
      <c r="Q10" s="47"/>
      <c r="R10" s="47"/>
      <c r="S10" s="47"/>
      <c r="T10" s="47"/>
      <c r="U10" s="47"/>
      <c r="V10" s="47"/>
      <c r="W10" s="44">
        <f>データ!$Q$6</f>
        <v>3527</v>
      </c>
      <c r="X10" s="44"/>
      <c r="Y10" s="44"/>
      <c r="Z10" s="44"/>
      <c r="AA10" s="44"/>
      <c r="AB10" s="44"/>
      <c r="AC10" s="44"/>
      <c r="AD10" s="2"/>
      <c r="AE10" s="2"/>
      <c r="AF10" s="2"/>
      <c r="AG10" s="2"/>
      <c r="AH10" s="2"/>
      <c r="AI10" s="2"/>
      <c r="AJ10" s="2"/>
      <c r="AK10" s="2"/>
      <c r="AL10" s="44">
        <f>データ!$U$6</f>
        <v>35335</v>
      </c>
      <c r="AM10" s="44"/>
      <c r="AN10" s="44"/>
      <c r="AO10" s="44"/>
      <c r="AP10" s="44"/>
      <c r="AQ10" s="44"/>
      <c r="AR10" s="44"/>
      <c r="AS10" s="44"/>
      <c r="AT10" s="45">
        <f>データ!$V$6</f>
        <v>15.9</v>
      </c>
      <c r="AU10" s="46"/>
      <c r="AV10" s="46"/>
      <c r="AW10" s="46"/>
      <c r="AX10" s="46"/>
      <c r="AY10" s="46"/>
      <c r="AZ10" s="46"/>
      <c r="BA10" s="46"/>
      <c r="BB10" s="47">
        <f>データ!$W$6</f>
        <v>2222.33</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111</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5" t="s">
        <v>112</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5"/>
      <c r="BM80" s="76"/>
      <c r="BN80" s="76"/>
      <c r="BO80" s="76"/>
      <c r="BP80" s="76"/>
      <c r="BQ80" s="76"/>
      <c r="BR80" s="76"/>
      <c r="BS80" s="76"/>
      <c r="BT80" s="76"/>
      <c r="BU80" s="76"/>
      <c r="BV80" s="76"/>
      <c r="BW80" s="76"/>
      <c r="BX80" s="76"/>
      <c r="BY80" s="76"/>
      <c r="BZ80" s="7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5"/>
      <c r="BM81" s="76"/>
      <c r="BN81" s="76"/>
      <c r="BO81" s="76"/>
      <c r="BP81" s="76"/>
      <c r="BQ81" s="76"/>
      <c r="BR81" s="76"/>
      <c r="BS81" s="76"/>
      <c r="BT81" s="76"/>
      <c r="BU81" s="76"/>
      <c r="BV81" s="76"/>
      <c r="BW81" s="76"/>
      <c r="BX81" s="76"/>
      <c r="BY81" s="76"/>
      <c r="BZ81" s="7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VJ5s6sjtGHyhUXlWWhZRo4JxvX70CC9agVN9C49gAdTPC23vtcJMEiTT5EDntMpakmy/tOcJ3gyV6X3b7yeaA==" saltValue="KQav7RGb8sXW1HYgxLG1Z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473294</v>
      </c>
      <c r="D6" s="20">
        <f t="shared" si="3"/>
        <v>46</v>
      </c>
      <c r="E6" s="20">
        <f t="shared" si="3"/>
        <v>1</v>
      </c>
      <c r="F6" s="20">
        <f t="shared" si="3"/>
        <v>0</v>
      </c>
      <c r="G6" s="20">
        <f t="shared" si="3"/>
        <v>1</v>
      </c>
      <c r="H6" s="20" t="str">
        <f t="shared" si="3"/>
        <v>沖縄県　西原町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91.46</v>
      </c>
      <c r="P6" s="21">
        <f t="shared" si="3"/>
        <v>100</v>
      </c>
      <c r="Q6" s="21">
        <f t="shared" si="3"/>
        <v>3527</v>
      </c>
      <c r="R6" s="21">
        <f t="shared" si="3"/>
        <v>35659</v>
      </c>
      <c r="S6" s="21">
        <f t="shared" si="3"/>
        <v>15.9</v>
      </c>
      <c r="T6" s="21">
        <f t="shared" si="3"/>
        <v>2242.6999999999998</v>
      </c>
      <c r="U6" s="21">
        <f t="shared" si="3"/>
        <v>35335</v>
      </c>
      <c r="V6" s="21">
        <f t="shared" si="3"/>
        <v>15.9</v>
      </c>
      <c r="W6" s="21">
        <f t="shared" si="3"/>
        <v>2222.33</v>
      </c>
      <c r="X6" s="22">
        <f>IF(X7="",NA(),X7)</f>
        <v>111.14</v>
      </c>
      <c r="Y6" s="22">
        <f t="shared" ref="Y6:AG6" si="4">IF(Y7="",NA(),Y7)</f>
        <v>108.38</v>
      </c>
      <c r="Z6" s="22">
        <f t="shared" si="4"/>
        <v>113.33</v>
      </c>
      <c r="AA6" s="22">
        <f t="shared" si="4"/>
        <v>119.63</v>
      </c>
      <c r="AB6" s="22">
        <f t="shared" si="4"/>
        <v>108.56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2129.2600000000002</v>
      </c>
      <c r="AU6" s="22">
        <f t="shared" ref="AU6:BC6" si="6">IF(AU7="",NA(),AU7)</f>
        <v>2300.5700000000002</v>
      </c>
      <c r="AV6" s="22">
        <f t="shared" si="6"/>
        <v>2331.8200000000002</v>
      </c>
      <c r="AW6" s="22">
        <f t="shared" si="6"/>
        <v>2482.61</v>
      </c>
      <c r="AX6" s="22">
        <f t="shared" si="6"/>
        <v>1991.69</v>
      </c>
      <c r="AY6" s="22">
        <f t="shared" si="6"/>
        <v>327.77</v>
      </c>
      <c r="AZ6" s="22">
        <f t="shared" si="6"/>
        <v>338.02</v>
      </c>
      <c r="BA6" s="22">
        <f t="shared" si="6"/>
        <v>345.94</v>
      </c>
      <c r="BB6" s="22">
        <f t="shared" si="6"/>
        <v>329.7</v>
      </c>
      <c r="BC6" s="22">
        <f t="shared" si="6"/>
        <v>319.99</v>
      </c>
      <c r="BD6" s="21" t="str">
        <f>IF(BD7="","",IF(BD7="-","【-】","【"&amp;SUBSTITUTE(TEXT(BD7,"#,##0.00"),"-","△")&amp;"】"))</f>
        <v>【239.69】</v>
      </c>
      <c r="BE6" s="22">
        <f>IF(BE7="",NA(),BE7)</f>
        <v>13.91</v>
      </c>
      <c r="BF6" s="22">
        <f t="shared" ref="BF6:BN6" si="7">IF(BF7="",NA(),BF7)</f>
        <v>16.37</v>
      </c>
      <c r="BG6" s="22">
        <f t="shared" si="7"/>
        <v>17.82</v>
      </c>
      <c r="BH6" s="22">
        <f t="shared" si="7"/>
        <v>21.15</v>
      </c>
      <c r="BI6" s="22">
        <f t="shared" si="7"/>
        <v>22.24</v>
      </c>
      <c r="BJ6" s="22">
        <f t="shared" si="7"/>
        <v>397.1</v>
      </c>
      <c r="BK6" s="22">
        <f t="shared" si="7"/>
        <v>379.91</v>
      </c>
      <c r="BL6" s="22">
        <f t="shared" si="7"/>
        <v>386.61</v>
      </c>
      <c r="BM6" s="22">
        <f t="shared" si="7"/>
        <v>381.56</v>
      </c>
      <c r="BN6" s="22">
        <f t="shared" si="7"/>
        <v>365.55</v>
      </c>
      <c r="BO6" s="21" t="str">
        <f>IF(BO7="","",IF(BO7="-","【-】","【"&amp;SUBSTITUTE(TEXT(BO7,"#,##0.00"),"-","△")&amp;"】"))</f>
        <v>【264.86】</v>
      </c>
      <c r="BP6" s="22">
        <f>IF(BP7="",NA(),BP7)</f>
        <v>110.22</v>
      </c>
      <c r="BQ6" s="22">
        <f t="shared" ref="BQ6:BY6" si="8">IF(BQ7="",NA(),BQ7)</f>
        <v>107.86</v>
      </c>
      <c r="BR6" s="22">
        <f t="shared" si="8"/>
        <v>113.3</v>
      </c>
      <c r="BS6" s="22">
        <f t="shared" si="8"/>
        <v>110.54</v>
      </c>
      <c r="BT6" s="22">
        <f t="shared" si="8"/>
        <v>107.74</v>
      </c>
      <c r="BU6" s="22">
        <f t="shared" si="8"/>
        <v>95.79</v>
      </c>
      <c r="BV6" s="22">
        <f t="shared" si="8"/>
        <v>98.3</v>
      </c>
      <c r="BW6" s="22">
        <f t="shared" si="8"/>
        <v>93.82</v>
      </c>
      <c r="BX6" s="22">
        <f t="shared" si="8"/>
        <v>95.04</v>
      </c>
      <c r="BY6" s="22">
        <f t="shared" si="8"/>
        <v>95.42</v>
      </c>
      <c r="BZ6" s="21" t="str">
        <f>IF(BZ7="","",IF(BZ7="-","【-】","【"&amp;SUBSTITUTE(TEXT(BZ7,"#,##0.00"),"-","△")&amp;"】"))</f>
        <v>【97.59】</v>
      </c>
      <c r="CA6" s="22">
        <f>IF(CA7="",NA(),CA7)</f>
        <v>168.21</v>
      </c>
      <c r="CB6" s="22">
        <f t="shared" ref="CB6:CJ6" si="9">IF(CB7="",NA(),CB7)</f>
        <v>165.99</v>
      </c>
      <c r="CC6" s="22">
        <f t="shared" si="9"/>
        <v>168.39</v>
      </c>
      <c r="CD6" s="22">
        <f t="shared" si="9"/>
        <v>163.35</v>
      </c>
      <c r="CE6" s="22">
        <f t="shared" si="9"/>
        <v>177.32</v>
      </c>
      <c r="CF6" s="22">
        <f t="shared" si="9"/>
        <v>171.13</v>
      </c>
      <c r="CG6" s="22">
        <f t="shared" si="9"/>
        <v>173.7</v>
      </c>
      <c r="CH6" s="22">
        <f t="shared" si="9"/>
        <v>178.94</v>
      </c>
      <c r="CI6" s="22">
        <f t="shared" si="9"/>
        <v>180.19</v>
      </c>
      <c r="CJ6" s="22">
        <f t="shared" si="9"/>
        <v>184.25</v>
      </c>
      <c r="CK6" s="21" t="str">
        <f>IF(CK7="","",IF(CK7="-","【-】","【"&amp;SUBSTITUTE(TEXT(CK7,"#,##0.00"),"-","△")&amp;"】"))</f>
        <v>【181.66】</v>
      </c>
      <c r="CL6" s="22">
        <f>IF(CL7="",NA(),CL7)</f>
        <v>84.39</v>
      </c>
      <c r="CM6" s="22">
        <f t="shared" ref="CM6:CU6" si="10">IF(CM7="",NA(),CM7)</f>
        <v>84.47</v>
      </c>
      <c r="CN6" s="22">
        <f t="shared" si="10"/>
        <v>82.71</v>
      </c>
      <c r="CO6" s="22">
        <f t="shared" si="10"/>
        <v>82.45</v>
      </c>
      <c r="CP6" s="22">
        <f t="shared" si="10"/>
        <v>81.760000000000005</v>
      </c>
      <c r="CQ6" s="22">
        <f t="shared" si="10"/>
        <v>60.12</v>
      </c>
      <c r="CR6" s="22">
        <f t="shared" si="10"/>
        <v>60.34</v>
      </c>
      <c r="CS6" s="22">
        <f t="shared" si="10"/>
        <v>59.54</v>
      </c>
      <c r="CT6" s="22">
        <f t="shared" si="10"/>
        <v>59.26</v>
      </c>
      <c r="CU6" s="22">
        <f t="shared" si="10"/>
        <v>60.44</v>
      </c>
      <c r="CV6" s="21" t="str">
        <f>IF(CV7="","",IF(CV7="-","【-】","【"&amp;SUBSTITUTE(TEXT(CV7,"#,##0.00"),"-","△")&amp;"】"))</f>
        <v>【60.21】</v>
      </c>
      <c r="CW6" s="22">
        <f>IF(CW7="",NA(),CW7)</f>
        <v>94.33</v>
      </c>
      <c r="CX6" s="22">
        <f t="shared" ref="CX6:DF6" si="11">IF(CX7="",NA(),CX7)</f>
        <v>94.28</v>
      </c>
      <c r="CY6" s="22">
        <f t="shared" si="11"/>
        <v>94.21</v>
      </c>
      <c r="CZ6" s="22">
        <f t="shared" si="11"/>
        <v>93.06</v>
      </c>
      <c r="DA6" s="22">
        <f t="shared" si="11"/>
        <v>93.71</v>
      </c>
      <c r="DB6" s="22">
        <f t="shared" si="11"/>
        <v>84.24</v>
      </c>
      <c r="DC6" s="22">
        <f t="shared" si="11"/>
        <v>84.19</v>
      </c>
      <c r="DD6" s="22">
        <f t="shared" si="11"/>
        <v>83.93</v>
      </c>
      <c r="DE6" s="22">
        <f t="shared" si="11"/>
        <v>83.84</v>
      </c>
      <c r="DF6" s="22">
        <f t="shared" si="11"/>
        <v>83.39</v>
      </c>
      <c r="DG6" s="21" t="str">
        <f>IF(DG7="","",IF(DG7="-","【-】","【"&amp;SUBSTITUTE(TEXT(DG7,"#,##0.00"),"-","△")&amp;"】"))</f>
        <v>【89.21】</v>
      </c>
      <c r="DH6" s="22">
        <f>IF(DH7="",NA(),DH7)</f>
        <v>59.05</v>
      </c>
      <c r="DI6" s="22">
        <f t="shared" ref="DI6:DQ6" si="12">IF(DI7="",NA(),DI7)</f>
        <v>59.99</v>
      </c>
      <c r="DJ6" s="22">
        <f t="shared" si="12"/>
        <v>59.96</v>
      </c>
      <c r="DK6" s="22">
        <f t="shared" si="12"/>
        <v>60.47</v>
      </c>
      <c r="DL6" s="22">
        <f t="shared" si="12"/>
        <v>61.15</v>
      </c>
      <c r="DM6" s="22">
        <f t="shared" si="12"/>
        <v>48.83</v>
      </c>
      <c r="DN6" s="22">
        <f t="shared" si="12"/>
        <v>49.96</v>
      </c>
      <c r="DO6" s="22">
        <f t="shared" si="12"/>
        <v>50.82</v>
      </c>
      <c r="DP6" s="22">
        <f t="shared" si="12"/>
        <v>51.82</v>
      </c>
      <c r="DQ6" s="22">
        <f t="shared" si="12"/>
        <v>52.53</v>
      </c>
      <c r="DR6" s="21" t="str">
        <f>IF(DR7="","",IF(DR7="-","【-】","【"&amp;SUBSTITUTE(TEXT(DR7,"#,##0.00"),"-","△")&amp;"】"))</f>
        <v>【52.41】</v>
      </c>
      <c r="DS6" s="22">
        <f>IF(DS7="",NA(),DS7)</f>
        <v>6.27</v>
      </c>
      <c r="DT6" s="22">
        <f t="shared" ref="DT6:EB6" si="13">IF(DT7="",NA(),DT7)</f>
        <v>5.53</v>
      </c>
      <c r="DU6" s="22">
        <f t="shared" si="13"/>
        <v>7.36</v>
      </c>
      <c r="DV6" s="22">
        <f t="shared" si="13"/>
        <v>11.74</v>
      </c>
      <c r="DW6" s="22">
        <f t="shared" si="13"/>
        <v>15.02</v>
      </c>
      <c r="DX6" s="22">
        <f t="shared" si="13"/>
        <v>18.18</v>
      </c>
      <c r="DY6" s="22">
        <f t="shared" si="13"/>
        <v>19.32</v>
      </c>
      <c r="DZ6" s="22">
        <f t="shared" si="13"/>
        <v>21.16</v>
      </c>
      <c r="EA6" s="22">
        <f t="shared" si="13"/>
        <v>22.72</v>
      </c>
      <c r="EB6" s="22">
        <f t="shared" si="13"/>
        <v>24.16</v>
      </c>
      <c r="EC6" s="21" t="str">
        <f>IF(EC7="","",IF(EC7="-","【-】","【"&amp;SUBSTITUTE(TEXT(EC7,"#,##0.00"),"-","△")&amp;"】"))</f>
        <v>【26.78】</v>
      </c>
      <c r="ED6" s="22">
        <f>IF(ED7="",NA(),ED7)</f>
        <v>1.18</v>
      </c>
      <c r="EE6" s="22">
        <f t="shared" ref="EE6:EM6" si="14">IF(EE7="",NA(),EE7)</f>
        <v>0.89</v>
      </c>
      <c r="EF6" s="22">
        <f t="shared" si="14"/>
        <v>0.71</v>
      </c>
      <c r="EG6" s="22">
        <f t="shared" si="14"/>
        <v>0.83</v>
      </c>
      <c r="EH6" s="22">
        <f t="shared" si="14"/>
        <v>0.13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473294</v>
      </c>
      <c r="D7" s="24">
        <v>46</v>
      </c>
      <c r="E7" s="24">
        <v>1</v>
      </c>
      <c r="F7" s="24">
        <v>0</v>
      </c>
      <c r="G7" s="24">
        <v>1</v>
      </c>
      <c r="H7" s="24" t="s">
        <v>93</v>
      </c>
      <c r="I7" s="24" t="s">
        <v>94</v>
      </c>
      <c r="J7" s="24" t="s">
        <v>95</v>
      </c>
      <c r="K7" s="24" t="s">
        <v>96</v>
      </c>
      <c r="L7" s="24" t="s">
        <v>97</v>
      </c>
      <c r="M7" s="24" t="s">
        <v>98</v>
      </c>
      <c r="N7" s="25" t="s">
        <v>99</v>
      </c>
      <c r="O7" s="25">
        <v>91.46</v>
      </c>
      <c r="P7" s="25">
        <v>100</v>
      </c>
      <c r="Q7" s="25">
        <v>3527</v>
      </c>
      <c r="R7" s="25">
        <v>35659</v>
      </c>
      <c r="S7" s="25">
        <v>15.9</v>
      </c>
      <c r="T7" s="25">
        <v>2242.6999999999998</v>
      </c>
      <c r="U7" s="25">
        <v>35335</v>
      </c>
      <c r="V7" s="25">
        <v>15.9</v>
      </c>
      <c r="W7" s="25">
        <v>2222.33</v>
      </c>
      <c r="X7" s="25">
        <v>111.14</v>
      </c>
      <c r="Y7" s="25">
        <v>108.38</v>
      </c>
      <c r="Z7" s="25">
        <v>113.33</v>
      </c>
      <c r="AA7" s="25">
        <v>119.63</v>
      </c>
      <c r="AB7" s="25">
        <v>108.56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2129.2600000000002</v>
      </c>
      <c r="AU7" s="25">
        <v>2300.5700000000002</v>
      </c>
      <c r="AV7" s="25">
        <v>2331.8200000000002</v>
      </c>
      <c r="AW7" s="25">
        <v>2482.61</v>
      </c>
      <c r="AX7" s="25">
        <v>1991.69</v>
      </c>
      <c r="AY7" s="25">
        <v>327.77</v>
      </c>
      <c r="AZ7" s="25">
        <v>338.02</v>
      </c>
      <c r="BA7" s="25">
        <v>345.94</v>
      </c>
      <c r="BB7" s="25">
        <v>329.7</v>
      </c>
      <c r="BC7" s="25">
        <v>319.99</v>
      </c>
      <c r="BD7" s="25">
        <v>239.69</v>
      </c>
      <c r="BE7" s="25">
        <v>13.91</v>
      </c>
      <c r="BF7" s="25">
        <v>16.37</v>
      </c>
      <c r="BG7" s="25">
        <v>17.82</v>
      </c>
      <c r="BH7" s="25">
        <v>21.15</v>
      </c>
      <c r="BI7" s="25">
        <v>22.24</v>
      </c>
      <c r="BJ7" s="25">
        <v>397.1</v>
      </c>
      <c r="BK7" s="25">
        <v>379.91</v>
      </c>
      <c r="BL7" s="25">
        <v>386.61</v>
      </c>
      <c r="BM7" s="25">
        <v>381.56</v>
      </c>
      <c r="BN7" s="25">
        <v>365.55</v>
      </c>
      <c r="BO7" s="25">
        <v>264.86</v>
      </c>
      <c r="BP7" s="25">
        <v>110.22</v>
      </c>
      <c r="BQ7" s="25">
        <v>107.86</v>
      </c>
      <c r="BR7" s="25">
        <v>113.3</v>
      </c>
      <c r="BS7" s="25">
        <v>110.54</v>
      </c>
      <c r="BT7" s="25">
        <v>107.74</v>
      </c>
      <c r="BU7" s="25">
        <v>95.79</v>
      </c>
      <c r="BV7" s="25">
        <v>98.3</v>
      </c>
      <c r="BW7" s="25">
        <v>93.82</v>
      </c>
      <c r="BX7" s="25">
        <v>95.04</v>
      </c>
      <c r="BY7" s="25">
        <v>95.42</v>
      </c>
      <c r="BZ7" s="25">
        <v>97.59</v>
      </c>
      <c r="CA7" s="25">
        <v>168.21</v>
      </c>
      <c r="CB7" s="25">
        <v>165.99</v>
      </c>
      <c r="CC7" s="25">
        <v>168.39</v>
      </c>
      <c r="CD7" s="25">
        <v>163.35</v>
      </c>
      <c r="CE7" s="25">
        <v>177.32</v>
      </c>
      <c r="CF7" s="25">
        <v>171.13</v>
      </c>
      <c r="CG7" s="25">
        <v>173.7</v>
      </c>
      <c r="CH7" s="25">
        <v>178.94</v>
      </c>
      <c r="CI7" s="25">
        <v>180.19</v>
      </c>
      <c r="CJ7" s="25">
        <v>184.25</v>
      </c>
      <c r="CK7" s="25">
        <v>181.66</v>
      </c>
      <c r="CL7" s="25">
        <v>84.39</v>
      </c>
      <c r="CM7" s="25">
        <v>84.47</v>
      </c>
      <c r="CN7" s="25">
        <v>82.71</v>
      </c>
      <c r="CO7" s="25">
        <v>82.45</v>
      </c>
      <c r="CP7" s="25">
        <v>81.760000000000005</v>
      </c>
      <c r="CQ7" s="25">
        <v>60.12</v>
      </c>
      <c r="CR7" s="25">
        <v>60.34</v>
      </c>
      <c r="CS7" s="25">
        <v>59.54</v>
      </c>
      <c r="CT7" s="25">
        <v>59.26</v>
      </c>
      <c r="CU7" s="25">
        <v>60.44</v>
      </c>
      <c r="CV7" s="25">
        <v>60.21</v>
      </c>
      <c r="CW7" s="25">
        <v>94.33</v>
      </c>
      <c r="CX7" s="25">
        <v>94.28</v>
      </c>
      <c r="CY7" s="25">
        <v>94.21</v>
      </c>
      <c r="CZ7" s="25">
        <v>93.06</v>
      </c>
      <c r="DA7" s="25">
        <v>93.71</v>
      </c>
      <c r="DB7" s="25">
        <v>84.24</v>
      </c>
      <c r="DC7" s="25">
        <v>84.19</v>
      </c>
      <c r="DD7" s="25">
        <v>83.93</v>
      </c>
      <c r="DE7" s="25">
        <v>83.84</v>
      </c>
      <c r="DF7" s="25">
        <v>83.39</v>
      </c>
      <c r="DG7" s="25">
        <v>89.21</v>
      </c>
      <c r="DH7" s="25">
        <v>59.05</v>
      </c>
      <c r="DI7" s="25">
        <v>59.99</v>
      </c>
      <c r="DJ7" s="25">
        <v>59.96</v>
      </c>
      <c r="DK7" s="25">
        <v>60.47</v>
      </c>
      <c r="DL7" s="25">
        <v>61.15</v>
      </c>
      <c r="DM7" s="25">
        <v>48.83</v>
      </c>
      <c r="DN7" s="25">
        <v>49.96</v>
      </c>
      <c r="DO7" s="25">
        <v>50.82</v>
      </c>
      <c r="DP7" s="25">
        <v>51.82</v>
      </c>
      <c r="DQ7" s="25">
        <v>52.53</v>
      </c>
      <c r="DR7" s="25">
        <v>52.41</v>
      </c>
      <c r="DS7" s="25">
        <v>6.27</v>
      </c>
      <c r="DT7" s="25">
        <v>5.53</v>
      </c>
      <c r="DU7" s="25">
        <v>7.36</v>
      </c>
      <c r="DV7" s="25">
        <v>11.74</v>
      </c>
      <c r="DW7" s="25">
        <v>15.02</v>
      </c>
      <c r="DX7" s="25">
        <v>18.18</v>
      </c>
      <c r="DY7" s="25">
        <v>19.32</v>
      </c>
      <c r="DZ7" s="25">
        <v>21.16</v>
      </c>
      <c r="EA7" s="25">
        <v>22.72</v>
      </c>
      <c r="EB7" s="25">
        <v>24.16</v>
      </c>
      <c r="EC7" s="25">
        <v>26.78</v>
      </c>
      <c r="ED7" s="25">
        <v>1.18</v>
      </c>
      <c r="EE7" s="25">
        <v>0.89</v>
      </c>
      <c r="EF7" s="25">
        <v>0.71</v>
      </c>
      <c r="EG7" s="25">
        <v>0.83</v>
      </c>
      <c r="EH7" s="25">
        <v>0.13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嘉陽 成美</cp:lastModifiedBy>
  <cp:lastPrinted>2026-01-23T11:12:05Z</cp:lastPrinted>
  <dcterms:created xsi:type="dcterms:W3CDTF">2025-12-12T09:25:48Z</dcterms:created>
  <dcterms:modified xsi:type="dcterms:W3CDTF">2026-01-26T10:33:39Z</dcterms:modified>
  <cp:category/>
</cp:coreProperties>
</file>