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etsumi_h\Desktop\電気入札　資料\R７入札\公告\"/>
    </mc:Choice>
  </mc:AlternateContent>
  <xr:revisionPtr revIDLastSave="0" documentId="13_ncr:1_{4A5F71E6-5D81-4228-B2EC-90E1FE6C13BC}" xr6:coauthVersionLast="36" xr6:coauthVersionMax="36" xr10:uidLastSave="{00000000-0000-0000-0000-000000000000}"/>
  <bookViews>
    <workbookView xWindow="-105" yWindow="-105" windowWidth="19320" windowHeight="12570" tabRatio="667" xr2:uid="{00000000-000D-0000-FFFF-FFFF00000000}"/>
  </bookViews>
  <sheets>
    <sheet name="Sheet1 " sheetId="19" r:id="rId1"/>
    <sheet name="諸元" sheetId="6" state="hidden" r:id="rId2"/>
  </sheets>
  <definedNames>
    <definedName name="その他">諸元!$C$32</definedName>
    <definedName name="関西電力">諸元!$C$33:$C$48</definedName>
    <definedName name="供給電圧">諸元!$D$2:$D$9</definedName>
    <definedName name="九州電力">諸元!$C$93:$C$105</definedName>
    <definedName name="四国電力">諸元!$C$83:$C$92</definedName>
    <definedName name="単価区分">諸元!$C$16:$H$105</definedName>
    <definedName name="中国電力">諸元!$C$66:$C$82</definedName>
    <definedName name="中部電力">諸元!$C$15:$C$32</definedName>
    <definedName name="電力会社">諸元!$B$2:$B$10</definedName>
    <definedName name="東北電力">諸元!$C$49:$C$57</definedName>
    <definedName name="北陸電力">諸元!$C$58:$C$65</definedName>
  </definedNames>
  <calcPr calcId="191029"/>
</workbook>
</file>

<file path=xl/calcChain.xml><?xml version="1.0" encoding="utf-8"?>
<calcChain xmlns="http://schemas.openxmlformats.org/spreadsheetml/2006/main">
  <c r="S17" i="19" l="1"/>
  <c r="H27" i="19" l="1"/>
  <c r="I27" i="19"/>
  <c r="J27" i="19"/>
  <c r="K27" i="19"/>
  <c r="L27" i="19"/>
  <c r="M27" i="19"/>
  <c r="N27" i="19"/>
  <c r="O27" i="19"/>
  <c r="P27" i="19"/>
  <c r="Q27" i="19"/>
  <c r="R27" i="19"/>
  <c r="S27" i="19"/>
  <c r="L9" i="19"/>
  <c r="M9" i="19"/>
  <c r="N9" i="19"/>
  <c r="M25" i="19"/>
  <c r="N25" i="19"/>
  <c r="L25" i="19"/>
  <c r="I25" i="19"/>
  <c r="I26" i="19" s="1"/>
  <c r="J25" i="19"/>
  <c r="K25" i="19"/>
  <c r="K26" i="19" s="1"/>
  <c r="L26" i="19"/>
  <c r="O25" i="19"/>
  <c r="P25" i="19"/>
  <c r="Q25" i="19"/>
  <c r="R25" i="19"/>
  <c r="S25" i="19"/>
  <c r="H25" i="19"/>
  <c r="M21" i="19"/>
  <c r="N21" i="19"/>
  <c r="L21" i="19"/>
  <c r="I21" i="19"/>
  <c r="I22" i="19" s="1"/>
  <c r="J21" i="19"/>
  <c r="J22" i="19" s="1"/>
  <c r="K21" i="19"/>
  <c r="K22" i="19" s="1"/>
  <c r="O21" i="19"/>
  <c r="P21" i="19"/>
  <c r="Q21" i="19"/>
  <c r="R21" i="19"/>
  <c r="S21" i="19"/>
  <c r="H21" i="19"/>
  <c r="M17" i="19"/>
  <c r="N17" i="19"/>
  <c r="L17" i="19"/>
  <c r="O17" i="19"/>
  <c r="P17" i="19"/>
  <c r="Q17" i="19"/>
  <c r="R17" i="19"/>
  <c r="I17" i="19"/>
  <c r="J17" i="19"/>
  <c r="K17" i="19"/>
  <c r="H17" i="19"/>
  <c r="I24" i="19"/>
  <c r="J24" i="19"/>
  <c r="K24" i="19"/>
  <c r="L24" i="19"/>
  <c r="M24" i="19"/>
  <c r="N24" i="19"/>
  <c r="O24" i="19"/>
  <c r="P24" i="19"/>
  <c r="Q24" i="19"/>
  <c r="R24" i="19"/>
  <c r="S24" i="19"/>
  <c r="H24" i="19"/>
  <c r="I20" i="19"/>
  <c r="J20" i="19"/>
  <c r="K20" i="19"/>
  <c r="L20" i="19"/>
  <c r="M20" i="19"/>
  <c r="M22" i="19" s="1"/>
  <c r="N20" i="19"/>
  <c r="O20" i="19"/>
  <c r="P20" i="19"/>
  <c r="Q20" i="19"/>
  <c r="R20" i="19"/>
  <c r="S20" i="19"/>
  <c r="H20" i="19"/>
  <c r="I16" i="19"/>
  <c r="J16" i="19"/>
  <c r="K16" i="19"/>
  <c r="L16" i="19"/>
  <c r="M16" i="19"/>
  <c r="M18" i="19" s="1"/>
  <c r="N16" i="19"/>
  <c r="O16" i="19"/>
  <c r="P16" i="19"/>
  <c r="P18" i="19" s="1"/>
  <c r="Q16" i="19"/>
  <c r="R16" i="19"/>
  <c r="S16" i="19"/>
  <c r="H16" i="19"/>
  <c r="I12" i="19"/>
  <c r="J12" i="19"/>
  <c r="K12" i="19"/>
  <c r="L12" i="19"/>
  <c r="M12" i="19"/>
  <c r="N12" i="19"/>
  <c r="O12" i="19"/>
  <c r="P12" i="19"/>
  <c r="P14" i="19" s="1"/>
  <c r="Q12" i="19"/>
  <c r="R12" i="19"/>
  <c r="S12" i="19"/>
  <c r="H12" i="19"/>
  <c r="P13" i="19"/>
  <c r="Q13" i="19"/>
  <c r="R13" i="19"/>
  <c r="S13" i="19"/>
  <c r="O13" i="19"/>
  <c r="M13" i="19"/>
  <c r="N13" i="19"/>
  <c r="L13" i="19"/>
  <c r="I13" i="19"/>
  <c r="J13" i="19"/>
  <c r="K13" i="19"/>
  <c r="H13" i="19"/>
  <c r="T23" i="19"/>
  <c r="T19" i="19"/>
  <c r="T11" i="19"/>
  <c r="L18" i="19"/>
  <c r="T15" i="19"/>
  <c r="S8" i="19"/>
  <c r="O8" i="19"/>
  <c r="I8" i="19"/>
  <c r="J8" i="19"/>
  <c r="K8" i="19"/>
  <c r="L8" i="19"/>
  <c r="M8" i="19"/>
  <c r="N8" i="19"/>
  <c r="P8" i="19"/>
  <c r="Q8" i="19"/>
  <c r="R8" i="19"/>
  <c r="H8" i="19"/>
  <c r="I9" i="19"/>
  <c r="J9" i="19"/>
  <c r="K9" i="19"/>
  <c r="O9" i="19"/>
  <c r="P9" i="19"/>
  <c r="Q9" i="19"/>
  <c r="R9" i="19"/>
  <c r="S9" i="19"/>
  <c r="H9" i="19"/>
  <c r="T7" i="19"/>
  <c r="N4" i="19"/>
  <c r="O4" i="19"/>
  <c r="P4" i="19"/>
  <c r="Q4" i="19"/>
  <c r="R4" i="19"/>
  <c r="S4" i="19"/>
  <c r="I4" i="19"/>
  <c r="J4" i="19"/>
  <c r="K4" i="19"/>
  <c r="L4" i="19"/>
  <c r="M4" i="19"/>
  <c r="H4" i="19"/>
  <c r="P5" i="19"/>
  <c r="Q5" i="19"/>
  <c r="R5" i="19"/>
  <c r="S5" i="19"/>
  <c r="S29" i="19" s="1"/>
  <c r="O5" i="19"/>
  <c r="M5" i="19"/>
  <c r="N5" i="19"/>
  <c r="L5" i="19"/>
  <c r="I5" i="19"/>
  <c r="J5" i="19"/>
  <c r="K5" i="19"/>
  <c r="H5" i="19"/>
  <c r="H29" i="19" l="1"/>
  <c r="S28" i="19"/>
  <c r="I14" i="19"/>
  <c r="R28" i="19"/>
  <c r="J28" i="19"/>
  <c r="I28" i="19"/>
  <c r="N28" i="19"/>
  <c r="Q28" i="19"/>
  <c r="O28" i="19"/>
  <c r="N14" i="19"/>
  <c r="M28" i="19"/>
  <c r="H14" i="19"/>
  <c r="P28" i="19"/>
  <c r="H28" i="19"/>
  <c r="L28" i="19"/>
  <c r="K28" i="19"/>
  <c r="L22" i="19"/>
  <c r="K29" i="19"/>
  <c r="P29" i="19"/>
  <c r="R29" i="19"/>
  <c r="Q29" i="19"/>
  <c r="M14" i="19"/>
  <c r="L29" i="19"/>
  <c r="M29" i="19"/>
  <c r="O29" i="19"/>
  <c r="J29" i="19"/>
  <c r="I29" i="19"/>
  <c r="I10" i="19"/>
  <c r="N29" i="19"/>
  <c r="K6" i="19"/>
  <c r="T27" i="19"/>
  <c r="N10" i="19"/>
  <c r="H26" i="19"/>
  <c r="K14" i="19"/>
  <c r="S18" i="19"/>
  <c r="K18" i="19"/>
  <c r="O10" i="19"/>
  <c r="R14" i="19"/>
  <c r="S14" i="19"/>
  <c r="Q14" i="19"/>
  <c r="Q18" i="19"/>
  <c r="I18" i="19"/>
  <c r="R18" i="19"/>
  <c r="L14" i="19"/>
  <c r="N26" i="19"/>
  <c r="R26" i="19"/>
  <c r="Q26" i="19"/>
  <c r="P26" i="19"/>
  <c r="O26" i="19"/>
  <c r="S26" i="19"/>
  <c r="S22" i="19"/>
  <c r="R22" i="19"/>
  <c r="Q22" i="19"/>
  <c r="H22" i="19"/>
  <c r="O18" i="19"/>
  <c r="N18" i="19"/>
  <c r="J26" i="19"/>
  <c r="T16" i="19"/>
  <c r="O14" i="19"/>
  <c r="H18" i="19"/>
  <c r="M26" i="19"/>
  <c r="J18" i="19"/>
  <c r="T17" i="19"/>
  <c r="O22" i="19"/>
  <c r="P22" i="19"/>
  <c r="T13" i="19"/>
  <c r="J14" i="19"/>
  <c r="T21" i="19"/>
  <c r="K10" i="19"/>
  <c r="N22" i="19"/>
  <c r="T25" i="19"/>
  <c r="T24" i="19"/>
  <c r="T20" i="19"/>
  <c r="T12" i="19"/>
  <c r="M10" i="19"/>
  <c r="L10" i="19"/>
  <c r="P10" i="19"/>
  <c r="Q10" i="19"/>
  <c r="R10" i="19"/>
  <c r="S10" i="19"/>
  <c r="J10" i="19"/>
  <c r="T9" i="19"/>
  <c r="H10" i="19"/>
  <c r="T8" i="19"/>
  <c r="L6" i="19"/>
  <c r="M6" i="19"/>
  <c r="T3" i="19"/>
  <c r="T28" i="19" l="1"/>
  <c r="T29" i="19"/>
  <c r="K30" i="19"/>
  <c r="M30" i="19"/>
  <c r="L30" i="19"/>
  <c r="T14" i="19"/>
  <c r="T26" i="19"/>
  <c r="T22" i="19"/>
  <c r="T18" i="19"/>
  <c r="T10" i="19"/>
  <c r="Q6" i="19"/>
  <c r="Q30" i="19" s="1"/>
  <c r="J6" i="19"/>
  <c r="J30" i="19" s="1"/>
  <c r="R6" i="19"/>
  <c r="R30" i="19" s="1"/>
  <c r="S6" i="19"/>
  <c r="S30" i="19" s="1"/>
  <c r="P6" i="19"/>
  <c r="P30" i="19" s="1"/>
  <c r="O6" i="19"/>
  <c r="O30" i="19" s="1"/>
  <c r="I6" i="19"/>
  <c r="I30" i="19" s="1"/>
  <c r="N6" i="19"/>
  <c r="N30" i="19" s="1"/>
  <c r="T5" i="19"/>
  <c r="H6" i="19"/>
  <c r="H30" i="19" s="1"/>
  <c r="T4" i="19"/>
  <c r="T30" i="19" l="1"/>
  <c r="S31" i="19" s="1"/>
  <c r="T6" i="19"/>
</calcChain>
</file>

<file path=xl/sharedStrings.xml><?xml version="1.0" encoding="utf-8"?>
<sst xmlns="http://schemas.openxmlformats.org/spreadsheetml/2006/main" count="575" uniqueCount="175">
  <si>
    <t>中部電力</t>
    <rPh sb="0" eb="2">
      <t>チュウブ</t>
    </rPh>
    <rPh sb="2" eb="4">
      <t>デンリョク</t>
    </rPh>
    <phoneticPr fontId="2"/>
  </si>
  <si>
    <t>業務用WE-A</t>
    <rPh sb="0" eb="3">
      <t>ギョウムヨウ</t>
    </rPh>
    <phoneticPr fontId="2"/>
  </si>
  <si>
    <t>業務用WE-B</t>
    <rPh sb="0" eb="3">
      <t>ギョウムヨウ</t>
    </rPh>
    <phoneticPr fontId="2"/>
  </si>
  <si>
    <t>業務用WE-C</t>
    <rPh sb="0" eb="3">
      <t>ギョウムヨウ</t>
    </rPh>
    <phoneticPr fontId="2"/>
  </si>
  <si>
    <t>業務用FR-A</t>
    <rPh sb="0" eb="3">
      <t>ギョウムヨウ</t>
    </rPh>
    <phoneticPr fontId="2"/>
  </si>
  <si>
    <t>業務用FR-B</t>
    <rPh sb="0" eb="3">
      <t>ギョウムヨウ</t>
    </rPh>
    <phoneticPr fontId="2"/>
  </si>
  <si>
    <t>業務用FR-C</t>
    <rPh sb="0" eb="3">
      <t>ギョウムヨウ</t>
    </rPh>
    <phoneticPr fontId="2"/>
  </si>
  <si>
    <t>業務用TOU</t>
    <rPh sb="0" eb="3">
      <t>ギョウムヨウ</t>
    </rPh>
    <phoneticPr fontId="2"/>
  </si>
  <si>
    <t>業務用TOU2</t>
    <rPh sb="0" eb="3">
      <t>ギョウムヨウ</t>
    </rPh>
    <phoneticPr fontId="2"/>
  </si>
  <si>
    <t>（産500未満）</t>
    <rPh sb="1" eb="2">
      <t>サン</t>
    </rPh>
    <rPh sb="5" eb="7">
      <t>ミマン</t>
    </rPh>
    <phoneticPr fontId="2"/>
  </si>
  <si>
    <t>高圧第1種L</t>
    <rPh sb="0" eb="2">
      <t>コウアツ</t>
    </rPh>
    <rPh sb="2" eb="3">
      <t>ダイ</t>
    </rPh>
    <rPh sb="4" eb="5">
      <t>シュ</t>
    </rPh>
    <phoneticPr fontId="2"/>
  </si>
  <si>
    <t>高圧第1種H</t>
    <rPh sb="0" eb="2">
      <t>コウアツ</t>
    </rPh>
    <rPh sb="2" eb="3">
      <t>ダイ</t>
    </rPh>
    <rPh sb="4" eb="5">
      <t>シュ</t>
    </rPh>
    <phoneticPr fontId="2"/>
  </si>
  <si>
    <t>高圧第2種L</t>
    <rPh sb="0" eb="2">
      <t>コウアツ</t>
    </rPh>
    <rPh sb="2" eb="3">
      <t>ダイ</t>
    </rPh>
    <rPh sb="4" eb="5">
      <t>シュ</t>
    </rPh>
    <phoneticPr fontId="2"/>
  </si>
  <si>
    <t>高圧第2種H</t>
    <rPh sb="0" eb="2">
      <t>コウアツ</t>
    </rPh>
    <rPh sb="2" eb="3">
      <t>ダイ</t>
    </rPh>
    <rPh sb="4" eb="5">
      <t>シュ</t>
    </rPh>
    <phoneticPr fontId="2"/>
  </si>
  <si>
    <t>（産500以上）</t>
    <rPh sb="1" eb="2">
      <t>サン</t>
    </rPh>
    <rPh sb="5" eb="7">
      <t>イジョウ</t>
    </rPh>
    <phoneticPr fontId="2"/>
  </si>
  <si>
    <t>高圧第1種A</t>
    <rPh sb="0" eb="2">
      <t>コウアツ</t>
    </rPh>
    <rPh sb="2" eb="3">
      <t>ダイ</t>
    </rPh>
    <rPh sb="4" eb="5">
      <t>シュ</t>
    </rPh>
    <phoneticPr fontId="2"/>
  </si>
  <si>
    <t>高圧第1種B</t>
    <rPh sb="0" eb="2">
      <t>コウアツ</t>
    </rPh>
    <rPh sb="2" eb="3">
      <t>ダイ</t>
    </rPh>
    <rPh sb="4" eb="5">
      <t>シュ</t>
    </rPh>
    <phoneticPr fontId="2"/>
  </si>
  <si>
    <t>高圧第2種A</t>
    <rPh sb="0" eb="2">
      <t>コウアツ</t>
    </rPh>
    <rPh sb="2" eb="3">
      <t>ダイ</t>
    </rPh>
    <rPh sb="4" eb="5">
      <t>シュ</t>
    </rPh>
    <phoneticPr fontId="2"/>
  </si>
  <si>
    <t>高圧第2種B</t>
    <rPh sb="0" eb="2">
      <t>コウアツ</t>
    </rPh>
    <rPh sb="2" eb="3">
      <t>ダイ</t>
    </rPh>
    <rPh sb="4" eb="5">
      <t>シュ</t>
    </rPh>
    <phoneticPr fontId="2"/>
  </si>
  <si>
    <t>関西電力</t>
    <rPh sb="0" eb="2">
      <t>カンサイ</t>
    </rPh>
    <rPh sb="2" eb="4">
      <t>デンリョク</t>
    </rPh>
    <phoneticPr fontId="2"/>
  </si>
  <si>
    <t>高圧AS-TOU</t>
    <rPh sb="0" eb="2">
      <t>コウアツ</t>
    </rPh>
    <phoneticPr fontId="2"/>
  </si>
  <si>
    <t>高圧AS</t>
    <rPh sb="0" eb="2">
      <t>コウアツ</t>
    </rPh>
    <phoneticPr fontId="2"/>
  </si>
  <si>
    <t>高圧AL-TOU</t>
    <rPh sb="0" eb="2">
      <t>コウアツ</t>
    </rPh>
    <phoneticPr fontId="2"/>
  </si>
  <si>
    <t>高圧AL</t>
    <rPh sb="0" eb="2">
      <t>コウアツ</t>
    </rPh>
    <phoneticPr fontId="2"/>
  </si>
  <si>
    <t>高圧AS-WE</t>
    <rPh sb="0" eb="2">
      <t>コウアツ</t>
    </rPh>
    <phoneticPr fontId="2"/>
  </si>
  <si>
    <t>高圧AL-WE</t>
    <rPh sb="0" eb="2">
      <t>コウアツ</t>
    </rPh>
    <phoneticPr fontId="2"/>
  </si>
  <si>
    <t>メニュー</t>
    <phoneticPr fontId="2"/>
  </si>
  <si>
    <t>その他</t>
    <rPh sb="2" eb="3">
      <t>タ</t>
    </rPh>
    <phoneticPr fontId="2"/>
  </si>
  <si>
    <t>電力会社</t>
    <rPh sb="0" eb="2">
      <t>デンリョク</t>
    </rPh>
    <rPh sb="2" eb="4">
      <t>ガイシャ</t>
    </rPh>
    <phoneticPr fontId="2"/>
  </si>
  <si>
    <t>夏季</t>
    <rPh sb="0" eb="2">
      <t>カキ</t>
    </rPh>
    <phoneticPr fontId="2"/>
  </si>
  <si>
    <t>その他季</t>
    <rPh sb="2" eb="3">
      <t>タ</t>
    </rPh>
    <rPh sb="3" eb="4">
      <t>キ</t>
    </rPh>
    <phoneticPr fontId="2"/>
  </si>
  <si>
    <t>休日</t>
    <rPh sb="0" eb="2">
      <t>キュウジツ</t>
    </rPh>
    <phoneticPr fontId="2"/>
  </si>
  <si>
    <t>重負荷時間</t>
    <rPh sb="0" eb="1">
      <t>ジュウ</t>
    </rPh>
    <rPh sb="1" eb="3">
      <t>フカ</t>
    </rPh>
    <rPh sb="3" eb="5">
      <t>ジカン</t>
    </rPh>
    <phoneticPr fontId="2"/>
  </si>
  <si>
    <t>昼間時間</t>
    <rPh sb="0" eb="2">
      <t>チュウカン</t>
    </rPh>
    <rPh sb="2" eb="4">
      <t>ジカン</t>
    </rPh>
    <phoneticPr fontId="2"/>
  </si>
  <si>
    <t>夜間時間</t>
    <rPh sb="0" eb="2">
      <t>ヤカン</t>
    </rPh>
    <rPh sb="2" eb="4">
      <t>ジカン</t>
    </rPh>
    <phoneticPr fontId="2"/>
  </si>
  <si>
    <t>夏季平日</t>
    <rPh sb="0" eb="2">
      <t>カキ</t>
    </rPh>
    <rPh sb="2" eb="4">
      <t>ヘイジツ</t>
    </rPh>
    <phoneticPr fontId="2"/>
  </si>
  <si>
    <t>夏季休日</t>
    <rPh sb="0" eb="2">
      <t>カキ</t>
    </rPh>
    <rPh sb="2" eb="4">
      <t>キュウジツ</t>
    </rPh>
    <phoneticPr fontId="2"/>
  </si>
  <si>
    <t>その他季平日</t>
    <rPh sb="2" eb="3">
      <t>タ</t>
    </rPh>
    <rPh sb="3" eb="4">
      <t>キ</t>
    </rPh>
    <rPh sb="4" eb="6">
      <t>ヘイジツ</t>
    </rPh>
    <phoneticPr fontId="2"/>
  </si>
  <si>
    <t>その他季休日</t>
    <rPh sb="2" eb="3">
      <t>タ</t>
    </rPh>
    <rPh sb="3" eb="4">
      <t>キ</t>
    </rPh>
    <rPh sb="4" eb="6">
      <t>キュウジツ</t>
    </rPh>
    <phoneticPr fontId="2"/>
  </si>
  <si>
    <t>単価区分</t>
    <rPh sb="0" eb="2">
      <t>タンカ</t>
    </rPh>
    <rPh sb="2" eb="4">
      <t>クブン</t>
    </rPh>
    <phoneticPr fontId="2"/>
  </si>
  <si>
    <t>区分</t>
    <rPh sb="0" eb="2">
      <t>クブン</t>
    </rPh>
    <phoneticPr fontId="2"/>
  </si>
  <si>
    <t>入力願います</t>
    <rPh sb="0" eb="2">
      <t>ニュウリョク</t>
    </rPh>
    <rPh sb="2" eb="3">
      <t>ネガ</t>
    </rPh>
    <phoneticPr fontId="2"/>
  </si>
  <si>
    <t>負荷率別Ｓ</t>
    <rPh sb="0" eb="3">
      <t>フカリツ</t>
    </rPh>
    <rPh sb="3" eb="4">
      <t>ベツ</t>
    </rPh>
    <phoneticPr fontId="2"/>
  </si>
  <si>
    <t>負荷率別Ｌ</t>
    <rPh sb="0" eb="3">
      <t>フカリツ</t>
    </rPh>
    <rPh sb="3" eb="4">
      <t>ベツ</t>
    </rPh>
    <phoneticPr fontId="2"/>
  </si>
  <si>
    <t>東北電力</t>
    <rPh sb="0" eb="2">
      <t>トウホク</t>
    </rPh>
    <rPh sb="2" eb="4">
      <t>デンリョク</t>
    </rPh>
    <phoneticPr fontId="2"/>
  </si>
  <si>
    <t>業務用電力</t>
    <rPh sb="0" eb="3">
      <t>ギョウムヨウ</t>
    </rPh>
    <rPh sb="3" eb="5">
      <t>デンリョク</t>
    </rPh>
    <phoneticPr fontId="0"/>
  </si>
  <si>
    <t>業務用季時別電力</t>
    <rPh sb="0" eb="3">
      <t>ギョウムヨウ</t>
    </rPh>
    <rPh sb="3" eb="6">
      <t>キジベツ</t>
    </rPh>
    <rPh sb="6" eb="8">
      <t>デンリョク</t>
    </rPh>
    <phoneticPr fontId="0"/>
  </si>
  <si>
    <t>業務用ウィークエンド電力</t>
    <rPh sb="0" eb="3">
      <t>ギョウムヨウ</t>
    </rPh>
    <rPh sb="10" eb="12">
      <t>デンリョク</t>
    </rPh>
    <phoneticPr fontId="0"/>
  </si>
  <si>
    <t>高圧電力</t>
    <rPh sb="0" eb="2">
      <t>コウアツ</t>
    </rPh>
    <rPh sb="2" eb="4">
      <t>デンリョク</t>
    </rPh>
    <phoneticPr fontId="0"/>
  </si>
  <si>
    <t>高圧季時別電力</t>
    <rPh sb="0" eb="2">
      <t>コウアツ</t>
    </rPh>
    <rPh sb="2" eb="5">
      <t>キジベツ</t>
    </rPh>
    <rPh sb="5" eb="7">
      <t>デンリョク</t>
    </rPh>
    <phoneticPr fontId="0"/>
  </si>
  <si>
    <t>高圧電力Ｓ</t>
    <rPh sb="0" eb="2">
      <t>コウアツ</t>
    </rPh>
    <rPh sb="2" eb="4">
      <t>デンリョク</t>
    </rPh>
    <phoneticPr fontId="0"/>
  </si>
  <si>
    <t>高圧季時別電力Ｓ</t>
    <rPh sb="0" eb="2">
      <t>コウアツ</t>
    </rPh>
    <rPh sb="2" eb="5">
      <t>キジベツ</t>
    </rPh>
    <rPh sb="5" eb="7">
      <t>デンリョク</t>
    </rPh>
    <phoneticPr fontId="0"/>
  </si>
  <si>
    <t>ピーク時間</t>
    <rPh sb="3" eb="5">
      <t>ジカン</t>
    </rPh>
    <phoneticPr fontId="2"/>
  </si>
  <si>
    <t>夏季昼間</t>
    <rPh sb="0" eb="2">
      <t>カキ</t>
    </rPh>
    <rPh sb="2" eb="4">
      <t>チュウカン</t>
    </rPh>
    <phoneticPr fontId="2"/>
  </si>
  <si>
    <t>その他季昼間</t>
    <rPh sb="2" eb="3">
      <t>タ</t>
    </rPh>
    <rPh sb="3" eb="4">
      <t>キ</t>
    </rPh>
    <rPh sb="4" eb="6">
      <t>チュウカン</t>
    </rPh>
    <phoneticPr fontId="2"/>
  </si>
  <si>
    <t>夜間</t>
    <rPh sb="0" eb="2">
      <t>ヤカン</t>
    </rPh>
    <phoneticPr fontId="2"/>
  </si>
  <si>
    <t>（選択してください）</t>
    <rPh sb="1" eb="3">
      <t>センタク</t>
    </rPh>
    <phoneticPr fontId="2"/>
  </si>
  <si>
    <t>供給電圧</t>
    <rPh sb="0" eb="2">
      <t>キョウキュウ</t>
    </rPh>
    <rPh sb="2" eb="4">
      <t>デンアツ</t>
    </rPh>
    <phoneticPr fontId="2"/>
  </si>
  <si>
    <t>6kV</t>
    <phoneticPr fontId="2"/>
  </si>
  <si>
    <t>20kV</t>
    <phoneticPr fontId="2"/>
  </si>
  <si>
    <t>30kV</t>
    <phoneticPr fontId="2"/>
  </si>
  <si>
    <t>60kV</t>
    <phoneticPr fontId="2"/>
  </si>
  <si>
    <t>70kV</t>
    <phoneticPr fontId="2"/>
  </si>
  <si>
    <t>北陸電力</t>
    <rPh sb="0" eb="2">
      <t>ホクリク</t>
    </rPh>
    <rPh sb="2" eb="4">
      <t>デンリョク</t>
    </rPh>
    <phoneticPr fontId="2"/>
  </si>
  <si>
    <t>中国電力</t>
    <rPh sb="0" eb="2">
      <t>チュウゴク</t>
    </rPh>
    <rPh sb="2" eb="4">
      <t>デンリョク</t>
    </rPh>
    <phoneticPr fontId="2"/>
  </si>
  <si>
    <t>四国電力</t>
    <rPh sb="0" eb="2">
      <t>シコク</t>
    </rPh>
    <rPh sb="2" eb="4">
      <t>デンリョク</t>
    </rPh>
    <phoneticPr fontId="2"/>
  </si>
  <si>
    <t>九州電力</t>
    <rPh sb="0" eb="2">
      <t>キュウシュウ</t>
    </rPh>
    <rPh sb="2" eb="4">
      <t>デンリョク</t>
    </rPh>
    <phoneticPr fontId="2"/>
  </si>
  <si>
    <t>業務用電力</t>
    <rPh sb="0" eb="3">
      <t>ギョウムヨウ</t>
    </rPh>
    <rPh sb="3" eb="5">
      <t>デンリョク</t>
    </rPh>
    <phoneticPr fontId="2"/>
  </si>
  <si>
    <t>業務用季時別電力</t>
    <rPh sb="0" eb="3">
      <t>ギョウムヨウ</t>
    </rPh>
    <rPh sb="3" eb="6">
      <t>キジベツ</t>
    </rPh>
    <rPh sb="6" eb="8">
      <t>デンリョク</t>
    </rPh>
    <phoneticPr fontId="2"/>
  </si>
  <si>
    <t>高圧電力A</t>
    <rPh sb="0" eb="2">
      <t>コウアツ</t>
    </rPh>
    <rPh sb="2" eb="4">
      <t>デンリョク</t>
    </rPh>
    <phoneticPr fontId="2"/>
  </si>
  <si>
    <t>高圧電力B</t>
    <rPh sb="0" eb="2">
      <t>コウアツ</t>
    </rPh>
    <rPh sb="2" eb="4">
      <t>デンリョク</t>
    </rPh>
    <phoneticPr fontId="2"/>
  </si>
  <si>
    <t>季時別電力A</t>
    <rPh sb="0" eb="3">
      <t>キジベツ</t>
    </rPh>
    <rPh sb="3" eb="5">
      <t>デンリョク</t>
    </rPh>
    <phoneticPr fontId="2"/>
  </si>
  <si>
    <t>季時別電力B</t>
    <rPh sb="0" eb="3">
      <t>キジベツ</t>
    </rPh>
    <rPh sb="3" eb="5">
      <t>デンリョク</t>
    </rPh>
    <phoneticPr fontId="2"/>
  </si>
  <si>
    <t>業務用高負荷率電力</t>
    <rPh sb="0" eb="3">
      <t>ギョウムヨウ</t>
    </rPh>
    <rPh sb="3" eb="4">
      <t>コウ</t>
    </rPh>
    <rPh sb="4" eb="7">
      <t>フカリツ</t>
    </rPh>
    <rPh sb="7" eb="9">
      <t>デンリョク</t>
    </rPh>
    <phoneticPr fontId="2"/>
  </si>
  <si>
    <t>業務用高負荷率TOU</t>
    <rPh sb="0" eb="3">
      <t>ギョウムヨウ</t>
    </rPh>
    <rPh sb="3" eb="4">
      <t>コウ</t>
    </rPh>
    <rPh sb="4" eb="7">
      <t>フカリツ</t>
    </rPh>
    <phoneticPr fontId="2"/>
  </si>
  <si>
    <t>業務用ウィークエンド</t>
    <rPh sb="0" eb="3">
      <t>ギョウムヨウ</t>
    </rPh>
    <phoneticPr fontId="2"/>
  </si>
  <si>
    <t>高圧高負荷率電力B</t>
    <rPh sb="0" eb="2">
      <t>コウアツ</t>
    </rPh>
    <rPh sb="2" eb="3">
      <t>コウ</t>
    </rPh>
    <rPh sb="3" eb="6">
      <t>フカリツ</t>
    </rPh>
    <rPh sb="6" eb="8">
      <t>デンリョク</t>
    </rPh>
    <phoneticPr fontId="2"/>
  </si>
  <si>
    <t>高圧高負荷率TOUB</t>
    <rPh sb="0" eb="2">
      <t>コウアツ</t>
    </rPh>
    <rPh sb="2" eb="3">
      <t>コウ</t>
    </rPh>
    <rPh sb="3" eb="6">
      <t>フカリツ</t>
    </rPh>
    <phoneticPr fontId="2"/>
  </si>
  <si>
    <t>高圧ウィークエンドB</t>
    <rPh sb="0" eb="2">
      <t>コウアツ</t>
    </rPh>
    <phoneticPr fontId="2"/>
  </si>
  <si>
    <t>高圧TOUA</t>
    <phoneticPr fontId="2"/>
  </si>
  <si>
    <t>高圧高負荷率電力A</t>
    <phoneticPr fontId="2"/>
  </si>
  <si>
    <t>高圧高負荷率TOUA</t>
    <phoneticPr fontId="2"/>
  </si>
  <si>
    <t>高圧ウィークエンドA</t>
  </si>
  <si>
    <t>業務用電力500kW未満</t>
    <rPh sb="0" eb="3">
      <t>ギョウムヨウ</t>
    </rPh>
    <rPh sb="3" eb="5">
      <t>デンリョク</t>
    </rPh>
    <rPh sb="10" eb="12">
      <t>ミマン</t>
    </rPh>
    <phoneticPr fontId="2"/>
  </si>
  <si>
    <t>業務用電力500kW以上</t>
    <rPh sb="0" eb="3">
      <t>ギョウムヨウ</t>
    </rPh>
    <rPh sb="3" eb="5">
      <t>デンリョク</t>
    </rPh>
    <rPh sb="10" eb="12">
      <t>イジョウ</t>
    </rPh>
    <phoneticPr fontId="2"/>
  </si>
  <si>
    <t>業務用季時別500kW未満</t>
    <rPh sb="0" eb="3">
      <t>ギョウムヨウ</t>
    </rPh>
    <rPh sb="3" eb="6">
      <t>キジベツ</t>
    </rPh>
    <rPh sb="11" eb="13">
      <t>ミマン</t>
    </rPh>
    <phoneticPr fontId="2"/>
  </si>
  <si>
    <t>業務用季時別500kW以上</t>
    <rPh sb="0" eb="3">
      <t>ギョウムヨウ</t>
    </rPh>
    <rPh sb="3" eb="6">
      <t>キジベツ</t>
    </rPh>
    <rPh sb="11" eb="13">
      <t>イジョウ</t>
    </rPh>
    <phoneticPr fontId="2"/>
  </si>
  <si>
    <t>高圧電力Ａ500kW未満</t>
    <rPh sb="0" eb="2">
      <t>コウアツ</t>
    </rPh>
    <rPh sb="2" eb="4">
      <t>デンリョク</t>
    </rPh>
    <rPh sb="10" eb="12">
      <t>ミマン</t>
    </rPh>
    <phoneticPr fontId="2"/>
  </si>
  <si>
    <t>高圧電力Ｂ500kW以上</t>
    <rPh sb="0" eb="2">
      <t>コウアツ</t>
    </rPh>
    <rPh sb="2" eb="4">
      <t>デンリョク</t>
    </rPh>
    <rPh sb="10" eb="12">
      <t>イジョウ</t>
    </rPh>
    <phoneticPr fontId="2"/>
  </si>
  <si>
    <t>高圧Ａ季時別電力500kW未満</t>
    <rPh sb="0" eb="2">
      <t>コウアツ</t>
    </rPh>
    <rPh sb="3" eb="6">
      <t>キジベツ</t>
    </rPh>
    <rPh sb="6" eb="8">
      <t>デンリョク</t>
    </rPh>
    <rPh sb="13" eb="15">
      <t>ミマン</t>
    </rPh>
    <phoneticPr fontId="2"/>
  </si>
  <si>
    <t>高圧Ｂ季時別電力500kW以上</t>
    <rPh sb="0" eb="2">
      <t>コウアツ</t>
    </rPh>
    <rPh sb="3" eb="6">
      <t>キジベツ</t>
    </rPh>
    <rPh sb="6" eb="8">
      <t>デンリョク</t>
    </rPh>
    <rPh sb="13" eb="15">
      <t>イジョウ</t>
    </rPh>
    <phoneticPr fontId="2"/>
  </si>
  <si>
    <t>業務用A</t>
    <rPh sb="0" eb="3">
      <t>ギョウムヨウ</t>
    </rPh>
    <phoneticPr fontId="2"/>
  </si>
  <si>
    <t>産業用A</t>
    <rPh sb="0" eb="3">
      <t>サンギョウヨウ</t>
    </rPh>
    <phoneticPr fontId="2"/>
  </si>
  <si>
    <t>業務用A-Ⅰ</t>
    <rPh sb="0" eb="3">
      <t>ギョウムヨウ</t>
    </rPh>
    <phoneticPr fontId="2"/>
  </si>
  <si>
    <t>産業用A-Ⅰ</t>
    <rPh sb="0" eb="3">
      <t>サンギョウヨウ</t>
    </rPh>
    <phoneticPr fontId="2"/>
  </si>
  <si>
    <t>業務用季時別A</t>
    <rPh sb="0" eb="3">
      <t>ギョウムヨウ</t>
    </rPh>
    <rPh sb="3" eb="6">
      <t>キジベツ</t>
    </rPh>
    <phoneticPr fontId="2"/>
  </si>
  <si>
    <t>産業用季時別A</t>
    <rPh sb="0" eb="3">
      <t>サンギョウヨウ</t>
    </rPh>
    <rPh sb="3" eb="6">
      <t>キジベツ</t>
    </rPh>
    <phoneticPr fontId="2"/>
  </si>
  <si>
    <t>業務用季時別A-Ⅰ</t>
    <rPh sb="0" eb="3">
      <t>ギョウムヨウ</t>
    </rPh>
    <rPh sb="3" eb="6">
      <t>キジベツ</t>
    </rPh>
    <phoneticPr fontId="2"/>
  </si>
  <si>
    <t>産業用季時別A-Ⅰ</t>
    <rPh sb="0" eb="3">
      <t>サンギョウヨウ</t>
    </rPh>
    <rPh sb="3" eb="6">
      <t>キジベツ</t>
    </rPh>
    <phoneticPr fontId="2"/>
  </si>
  <si>
    <t>業務用休日エコノミーA</t>
    <rPh sb="0" eb="3">
      <t>ギョウムヨウ</t>
    </rPh>
    <rPh sb="3" eb="5">
      <t>キュウジツ</t>
    </rPh>
    <phoneticPr fontId="2"/>
  </si>
  <si>
    <t>業務用休日エコノミーA-Ⅰ</t>
    <rPh sb="0" eb="3">
      <t>ギョウムヨウ</t>
    </rPh>
    <rPh sb="3" eb="5">
      <t>キュウジツ</t>
    </rPh>
    <phoneticPr fontId="2"/>
  </si>
  <si>
    <t>負荷率別契約</t>
    <rPh sb="0" eb="3">
      <t>フカリツ</t>
    </rPh>
    <rPh sb="3" eb="4">
      <t>ベツ</t>
    </rPh>
    <rPh sb="4" eb="6">
      <t>ケイヤク</t>
    </rPh>
    <phoneticPr fontId="2"/>
  </si>
  <si>
    <t>ピーク時間</t>
    <rPh sb="3" eb="5">
      <t>ジカン</t>
    </rPh>
    <phoneticPr fontId="0"/>
  </si>
  <si>
    <t>昼間時間夏季</t>
    <rPh sb="0" eb="2">
      <t>チュウカン</t>
    </rPh>
    <rPh sb="2" eb="4">
      <t>ジカン</t>
    </rPh>
    <rPh sb="4" eb="6">
      <t>カキ</t>
    </rPh>
    <phoneticPr fontId="0"/>
  </si>
  <si>
    <t>昼間時間その他季</t>
    <rPh sb="0" eb="2">
      <t>チュウカン</t>
    </rPh>
    <rPh sb="2" eb="4">
      <t>ジカン</t>
    </rPh>
    <rPh sb="6" eb="7">
      <t>タ</t>
    </rPh>
    <rPh sb="7" eb="8">
      <t>キ</t>
    </rPh>
    <phoneticPr fontId="0"/>
  </si>
  <si>
    <t>夜間時間</t>
    <rPh sb="0" eb="2">
      <t>ヤカン</t>
    </rPh>
    <rPh sb="2" eb="4">
      <t>ジカン</t>
    </rPh>
    <phoneticPr fontId="0"/>
  </si>
  <si>
    <t>平日時間夏季</t>
    <rPh sb="0" eb="2">
      <t>ヘイジツ</t>
    </rPh>
    <rPh sb="2" eb="4">
      <t>ジカン</t>
    </rPh>
    <rPh sb="4" eb="6">
      <t>カキ</t>
    </rPh>
    <phoneticPr fontId="0"/>
  </si>
  <si>
    <t>平日時間その他季</t>
    <rPh sb="0" eb="2">
      <t>ヘイジツ</t>
    </rPh>
    <rPh sb="2" eb="4">
      <t>ジカン</t>
    </rPh>
    <rPh sb="6" eb="7">
      <t>タ</t>
    </rPh>
    <rPh sb="7" eb="8">
      <t>キ</t>
    </rPh>
    <phoneticPr fontId="0"/>
  </si>
  <si>
    <t>週末時間</t>
    <rPh sb="0" eb="2">
      <t>シュウマツ</t>
    </rPh>
    <rPh sb="2" eb="4">
      <t>ジカン</t>
    </rPh>
    <phoneticPr fontId="0"/>
  </si>
  <si>
    <t>夏季</t>
    <rPh sb="0" eb="2">
      <t>カキ</t>
    </rPh>
    <phoneticPr fontId="0"/>
  </si>
  <si>
    <t>その他季</t>
    <rPh sb="2" eb="3">
      <t>タ</t>
    </rPh>
    <rPh sb="3" eb="4">
      <t>キ</t>
    </rPh>
    <phoneticPr fontId="0"/>
  </si>
  <si>
    <t>ピーク</t>
  </si>
  <si>
    <t>昼間夏季</t>
    <rPh sb="0" eb="2">
      <t>チュウカン</t>
    </rPh>
    <rPh sb="2" eb="4">
      <t>カキ</t>
    </rPh>
    <phoneticPr fontId="0"/>
  </si>
  <si>
    <t>昼間他季</t>
    <rPh sb="0" eb="2">
      <t>チュウカン</t>
    </rPh>
    <rPh sb="2" eb="3">
      <t>タ</t>
    </rPh>
    <rPh sb="3" eb="4">
      <t>キ</t>
    </rPh>
    <phoneticPr fontId="0"/>
  </si>
  <si>
    <t>夜間</t>
    <rPh sb="0" eb="2">
      <t>ヤカン</t>
    </rPh>
    <phoneticPr fontId="0"/>
  </si>
  <si>
    <t>平日夏季</t>
    <rPh sb="0" eb="2">
      <t>ヘイジツ</t>
    </rPh>
    <rPh sb="2" eb="4">
      <t>カキ</t>
    </rPh>
    <phoneticPr fontId="0"/>
  </si>
  <si>
    <t>平日他季</t>
    <rPh sb="0" eb="2">
      <t>ヘイジツ</t>
    </rPh>
    <rPh sb="2" eb="4">
      <t>タキ</t>
    </rPh>
    <phoneticPr fontId="0"/>
  </si>
  <si>
    <t>休日夏季</t>
    <rPh sb="0" eb="2">
      <t>キュウジツ</t>
    </rPh>
    <rPh sb="2" eb="4">
      <t>カキ</t>
    </rPh>
    <phoneticPr fontId="0"/>
  </si>
  <si>
    <t>休日他季</t>
    <rPh sb="0" eb="2">
      <t>キュウジツ</t>
    </rPh>
    <rPh sb="2" eb="4">
      <t>タキ</t>
    </rPh>
    <phoneticPr fontId="0"/>
  </si>
  <si>
    <t>業務用電力TOU</t>
    <rPh sb="0" eb="3">
      <t>ギョウムヨウ</t>
    </rPh>
    <rPh sb="3" eb="5">
      <t>デンリョク</t>
    </rPh>
    <phoneticPr fontId="2"/>
  </si>
  <si>
    <t>高圧電力TOUB</t>
    <rPh sb="0" eb="2">
      <t>コウアツ</t>
    </rPh>
    <rPh sb="2" eb="4">
      <t>デンリョク</t>
    </rPh>
    <phoneticPr fontId="2"/>
  </si>
  <si>
    <t>100kV</t>
    <phoneticPr fontId="2"/>
  </si>
  <si>
    <t>高圧BS（F）</t>
    <rPh sb="0" eb="2">
      <t>コウアツ</t>
    </rPh>
    <phoneticPr fontId="2"/>
  </si>
  <si>
    <t>高圧BS-TOU（Ｆ）</t>
    <rPh sb="0" eb="2">
      <t>コウアツ</t>
    </rPh>
    <phoneticPr fontId="2"/>
  </si>
  <si>
    <t xml:space="preserve"> </t>
  </si>
  <si>
    <t xml:space="preserve"> </t>
    <phoneticPr fontId="2"/>
  </si>
  <si>
    <t>高圧BS</t>
    <rPh sb="0" eb="2">
      <t>コウアツ</t>
    </rPh>
    <phoneticPr fontId="2"/>
  </si>
  <si>
    <t>高圧BL</t>
    <rPh sb="0" eb="2">
      <t>コウアツ</t>
    </rPh>
    <phoneticPr fontId="2"/>
  </si>
  <si>
    <t>高圧BS-TOU</t>
    <rPh sb="0" eb="2">
      <t>コウアツ</t>
    </rPh>
    <phoneticPr fontId="2"/>
  </si>
  <si>
    <t>高圧BL-TOU</t>
    <rPh sb="0" eb="2">
      <t>コウアツ</t>
    </rPh>
    <phoneticPr fontId="2"/>
  </si>
  <si>
    <t>合計</t>
    <rPh sb="0" eb="2">
      <t>ゴウケイ</t>
    </rPh>
    <phoneticPr fontId="2"/>
  </si>
  <si>
    <t>番号</t>
    <rPh sb="0" eb="2">
      <t>バンゴウ</t>
    </rPh>
    <phoneticPr fontId="2"/>
  </si>
  <si>
    <t>11月</t>
    <rPh sb="2" eb="3">
      <t>ガツ</t>
    </rPh>
    <phoneticPr fontId="2"/>
  </si>
  <si>
    <t>12月</t>
    <phoneticPr fontId="2"/>
  </si>
  <si>
    <t>2月</t>
    <phoneticPr fontId="2"/>
  </si>
  <si>
    <t>4月</t>
  </si>
  <si>
    <t>5月</t>
  </si>
  <si>
    <t>6月</t>
  </si>
  <si>
    <t>7月</t>
  </si>
  <si>
    <t>8月</t>
  </si>
  <si>
    <t>9月</t>
  </si>
  <si>
    <t>坂田小学校</t>
    <rPh sb="0" eb="5">
      <t>サカタショウガッコウ</t>
    </rPh>
    <phoneticPr fontId="2"/>
  </si>
  <si>
    <t>西原小学校</t>
    <rPh sb="0" eb="2">
      <t>ニシハラ</t>
    </rPh>
    <rPh sb="2" eb="5">
      <t>ショウガッコウ</t>
    </rPh>
    <phoneticPr fontId="2"/>
  </si>
  <si>
    <t>西原東中学校</t>
    <rPh sb="0" eb="2">
      <t>ニシハラ</t>
    </rPh>
    <rPh sb="2" eb="3">
      <t>ヒガシ</t>
    </rPh>
    <rPh sb="3" eb="6">
      <t>チュウガッコウ</t>
    </rPh>
    <phoneticPr fontId="2"/>
  </si>
  <si>
    <t>契約電力</t>
    <rPh sb="0" eb="2">
      <t>ケイヤク</t>
    </rPh>
    <rPh sb="2" eb="4">
      <t>デンリョク</t>
    </rPh>
    <phoneticPr fontId="2"/>
  </si>
  <si>
    <t>施設名</t>
    <rPh sb="0" eb="3">
      <t>シセツメイ</t>
    </rPh>
    <phoneticPr fontId="2"/>
  </si>
  <si>
    <t>基本料金</t>
    <rPh sb="0" eb="4">
      <t>キホンリョウキン</t>
    </rPh>
    <phoneticPr fontId="2"/>
  </si>
  <si>
    <t>使用電力料金</t>
    <rPh sb="0" eb="6">
      <t>シヨウデンリョクリョウキン</t>
    </rPh>
    <phoneticPr fontId="2"/>
  </si>
  <si>
    <t>予定使用量</t>
    <rPh sb="0" eb="2">
      <t>ヨテイ</t>
    </rPh>
    <rPh sb="2" eb="5">
      <t>シヨウリョウ</t>
    </rPh>
    <phoneticPr fontId="2"/>
  </si>
  <si>
    <t>料金 計</t>
    <rPh sb="0" eb="2">
      <t>リョウキン</t>
    </rPh>
    <rPh sb="3" eb="4">
      <t>ケイ</t>
    </rPh>
    <phoneticPr fontId="2"/>
  </si>
  <si>
    <r>
      <rPr>
        <sz val="10"/>
        <rFont val="ＭＳ 明朝"/>
        <family val="1"/>
        <charset val="128"/>
      </rPr>
      <t>力率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（185-力率/100）</t>
    </r>
    <rPh sb="0" eb="2">
      <t>リキリツ</t>
    </rPh>
    <rPh sb="8" eb="10">
      <t>リキリツ</t>
    </rPh>
    <phoneticPr fontId="2"/>
  </si>
  <si>
    <t>R8.3月</t>
    <phoneticPr fontId="2"/>
  </si>
  <si>
    <t>10月</t>
    <rPh sb="2" eb="3">
      <t>ガツ</t>
    </rPh>
    <phoneticPr fontId="2"/>
  </si>
  <si>
    <t>R9.1月</t>
    <phoneticPr fontId="2"/>
  </si>
  <si>
    <t>内訳書</t>
  </si>
  <si>
    <t>単価</t>
    <rPh sb="0" eb="2">
      <t>タンカ</t>
    </rPh>
    <phoneticPr fontId="2"/>
  </si>
  <si>
    <t>その他季
単価　</t>
    <rPh sb="2" eb="3">
      <t>タ</t>
    </rPh>
    <rPh sb="3" eb="4">
      <t>キ</t>
    </rPh>
    <rPh sb="5" eb="7">
      <t>タンカ</t>
    </rPh>
    <phoneticPr fontId="2"/>
  </si>
  <si>
    <t>単位　：　円・ｋｗ・ｋｗｈ</t>
    <rPh sb="0" eb="2">
      <t>タンイ</t>
    </rPh>
    <rPh sb="5" eb="6">
      <t>エン</t>
    </rPh>
    <phoneticPr fontId="2"/>
  </si>
  <si>
    <t>西原中学校</t>
    <rPh sb="0" eb="2">
      <t>ニシハラ</t>
    </rPh>
    <rPh sb="2" eb="5">
      <t>チュウガッコウ</t>
    </rPh>
    <phoneticPr fontId="2"/>
  </si>
  <si>
    <t>西原南小学校</t>
    <rPh sb="0" eb="2">
      <t>ニシハラ</t>
    </rPh>
    <rPh sb="2" eb="3">
      <t>ミナミ</t>
    </rPh>
    <rPh sb="3" eb="6">
      <t>ショウガッコウ</t>
    </rPh>
    <phoneticPr fontId="2"/>
  </si>
  <si>
    <t>西原東小学校</t>
    <rPh sb="0" eb="2">
      <t>ニシハラ</t>
    </rPh>
    <rPh sb="2" eb="3">
      <t>ヒガシ</t>
    </rPh>
    <rPh sb="3" eb="6">
      <t>ショウガッコウ</t>
    </rPh>
    <phoneticPr fontId="2"/>
  </si>
  <si>
    <t>予定使用量</t>
    <rPh sb="0" eb="2">
      <t>ヨテイ</t>
    </rPh>
    <rPh sb="2" eb="5">
      <t>シヨウリョウ</t>
    </rPh>
    <phoneticPr fontId="2"/>
  </si>
  <si>
    <t>基本料金</t>
    <rPh sb="0" eb="2">
      <t>キホン</t>
    </rPh>
    <rPh sb="2" eb="4">
      <t>リョウキン</t>
    </rPh>
    <phoneticPr fontId="2"/>
  </si>
  <si>
    <t>使用電料金</t>
    <rPh sb="0" eb="2">
      <t>シヨウ</t>
    </rPh>
    <rPh sb="2" eb="5">
      <t>デンリョウキン</t>
    </rPh>
    <phoneticPr fontId="2"/>
  </si>
  <si>
    <t>合　　　　　計</t>
    <rPh sb="0" eb="1">
      <t>ゴウ</t>
    </rPh>
    <rPh sb="6" eb="7">
      <t>ケイ</t>
    </rPh>
    <phoneticPr fontId="2"/>
  </si>
  <si>
    <r>
      <t>夏季(7～9月)</t>
    </r>
    <r>
      <rPr>
        <sz val="6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 xml:space="preserve">
単価　</t>
    </r>
    <rPh sb="0" eb="2">
      <t>カキ</t>
    </rPh>
    <rPh sb="6" eb="7">
      <t>ガツ</t>
    </rPh>
    <rPh sb="10" eb="12">
      <t>タンカ</t>
    </rPh>
    <phoneticPr fontId="2"/>
  </si>
  <si>
    <t>夏季(7～9月）
単価　</t>
    <rPh sb="0" eb="2">
      <t>カキ</t>
    </rPh>
    <rPh sb="6" eb="7">
      <t>ガツ</t>
    </rPh>
    <rPh sb="9" eb="11">
      <t>タンカ</t>
    </rPh>
    <phoneticPr fontId="2"/>
  </si>
  <si>
    <t>夏季(7～9月）
単価　</t>
    <rPh sb="0" eb="2">
      <t>カキ</t>
    </rPh>
    <rPh sb="9" eb="11">
      <t>タンカ</t>
    </rPh>
    <phoneticPr fontId="2"/>
  </si>
  <si>
    <t>留意事項</t>
    <rPh sb="0" eb="4">
      <t>リュウイジコウ</t>
    </rPh>
    <phoneticPr fontId="2"/>
  </si>
  <si>
    <t>２.燃料費調整額及び電気事業者による再生可能エネルギー電気の調達に関する特別措置法に基づく賦課金は考慮しないこと。</t>
    <rPh sb="2" eb="4">
      <t>ネンリョウ</t>
    </rPh>
    <rPh sb="4" eb="5">
      <t>ヒ</t>
    </rPh>
    <rPh sb="5" eb="7">
      <t>チョウセイ</t>
    </rPh>
    <rPh sb="7" eb="8">
      <t>ガク</t>
    </rPh>
    <rPh sb="8" eb="9">
      <t>オヨ</t>
    </rPh>
    <rPh sb="10" eb="15">
      <t>デンキジギョウシャ</t>
    </rPh>
    <rPh sb="18" eb="20">
      <t>サイセイ</t>
    </rPh>
    <rPh sb="20" eb="22">
      <t>カノウ</t>
    </rPh>
    <rPh sb="27" eb="29">
      <t>デンキ</t>
    </rPh>
    <rPh sb="30" eb="32">
      <t>チョウタツ</t>
    </rPh>
    <rPh sb="33" eb="34">
      <t>カン</t>
    </rPh>
    <rPh sb="36" eb="38">
      <t>トクベツ</t>
    </rPh>
    <rPh sb="38" eb="41">
      <t>ソチホウ</t>
    </rPh>
    <rPh sb="42" eb="43">
      <t>モト</t>
    </rPh>
    <rPh sb="45" eb="48">
      <t>フカキン</t>
    </rPh>
    <rPh sb="49" eb="51">
      <t>コウリョ</t>
    </rPh>
    <phoneticPr fontId="2"/>
  </si>
  <si>
    <t>３.合計料金は、端数処理等の関係で内訳と一致しない場合がある。</t>
    <rPh sb="4" eb="6">
      <t>リョウキン</t>
    </rPh>
    <rPh sb="8" eb="12">
      <t>ハスウショリ</t>
    </rPh>
    <rPh sb="12" eb="13">
      <t>トウ</t>
    </rPh>
    <rPh sb="14" eb="16">
      <t>カンケイ</t>
    </rPh>
    <rPh sb="17" eb="19">
      <t>ウチワケ</t>
    </rPh>
    <rPh sb="20" eb="22">
      <t>イッチ</t>
    </rPh>
    <rPh sb="25" eb="27">
      <t>バアイ</t>
    </rPh>
    <phoneticPr fontId="2"/>
  </si>
  <si>
    <t>１.各学校の黄色枠に基本料金、電気料金の単価（税込）を入力する。</t>
    <rPh sb="2" eb="5">
      <t>カクガッコウ</t>
    </rPh>
    <rPh sb="6" eb="8">
      <t>キイロ</t>
    </rPh>
    <rPh sb="8" eb="9">
      <t>ワク</t>
    </rPh>
    <rPh sb="10" eb="14">
      <t>キホンリョウキン</t>
    </rPh>
    <rPh sb="15" eb="19">
      <t>デンキリョウキン</t>
    </rPh>
    <rPh sb="20" eb="22">
      <t>タンカ</t>
    </rPh>
    <rPh sb="23" eb="25">
      <t>ゼイコ</t>
    </rPh>
    <rPh sb="27" eb="29">
      <t>ニュウリョク</t>
    </rPh>
    <phoneticPr fontId="2"/>
  </si>
  <si>
    <t>４.入札書には、①総合計（税抜き）を記入すること。</t>
    <rPh sb="2" eb="5">
      <t>ニュウサツショ</t>
    </rPh>
    <rPh sb="9" eb="12">
      <t>ソウゴウケイ</t>
    </rPh>
    <rPh sb="13" eb="15">
      <t>ゼイヌ</t>
    </rPh>
    <rPh sb="18" eb="20">
      <t>キニュウ</t>
    </rPh>
    <phoneticPr fontId="2"/>
  </si>
  <si>
    <t>①　総合計（税抜き）</t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</si>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</sst>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0" fillId="0" borderId="10" xfId="0" applyFont="1" applyBorder="1">
      <alignment vertical="center"/>
    </xf>
    <xf numFmtId="0" fontId="20" fillId="0" borderId="10" xfId="0" quotePrefix="1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40" fontId="1" fillId="0" borderId="38" xfId="33" applyNumberFormat="1" applyBorder="1">
      <alignment vertical="center"/>
    </xf>
    <xf numFmtId="40" fontId="1" fillId="0" borderId="39" xfId="33" applyNumberForma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38" fontId="22" fillId="0" borderId="0" xfId="33" applyFont="1">
      <alignment vertical="center"/>
    </xf>
    <xf numFmtId="38" fontId="22" fillId="0" borderId="0" xfId="33" applyFont="1" applyBorder="1" applyAlignment="1">
      <alignment vertical="center"/>
    </xf>
    <xf numFmtId="38" fontId="22" fillId="0" borderId="61" xfId="33" applyFont="1" applyBorder="1" applyAlignment="1">
      <alignment horizontal="right" vertical="center"/>
    </xf>
    <xf numFmtId="38" fontId="22" fillId="0" borderId="73" xfId="33" applyFont="1" applyFill="1" applyBorder="1" applyAlignment="1">
      <alignment horizontal="left" vertical="center"/>
    </xf>
    <xf numFmtId="38" fontId="22" fillId="0" borderId="0" xfId="33" applyFont="1" applyFill="1">
      <alignment vertical="center"/>
    </xf>
    <xf numFmtId="38" fontId="22" fillId="0" borderId="75" xfId="33" applyFont="1" applyFill="1" applyBorder="1">
      <alignment vertical="center"/>
    </xf>
    <xf numFmtId="38" fontId="22" fillId="0" borderId="76" xfId="33" applyFont="1" applyBorder="1" applyAlignment="1">
      <alignment horizontal="center" vertical="center"/>
    </xf>
    <xf numFmtId="38" fontId="22" fillId="24" borderId="65" xfId="33" applyFont="1" applyFill="1" applyBorder="1" applyAlignment="1">
      <alignment horizontal="center" vertical="center"/>
    </xf>
    <xf numFmtId="38" fontId="22" fillId="0" borderId="74" xfId="33" applyFont="1" applyFill="1" applyBorder="1">
      <alignment vertical="center"/>
    </xf>
    <xf numFmtId="38" fontId="22" fillId="0" borderId="65" xfId="33" applyFont="1" applyFill="1" applyBorder="1" applyAlignment="1">
      <alignment horizontal="center" vertical="center"/>
    </xf>
    <xf numFmtId="38" fontId="22" fillId="0" borderId="75" xfId="33" applyFont="1" applyBorder="1" applyAlignment="1">
      <alignment horizontal="left" vertical="center" wrapText="1"/>
    </xf>
    <xf numFmtId="38" fontId="22" fillId="0" borderId="83" xfId="33" applyFont="1" applyFill="1" applyBorder="1">
      <alignment vertical="center"/>
    </xf>
    <xf numFmtId="38" fontId="22" fillId="0" borderId="84" xfId="33" applyFont="1" applyBorder="1" applyAlignment="1">
      <alignment horizontal="center" vertical="center"/>
    </xf>
    <xf numFmtId="38" fontId="23" fillId="0" borderId="85" xfId="33" applyFont="1" applyBorder="1" applyAlignment="1">
      <alignment horizontal="center" vertical="center" wrapText="1"/>
    </xf>
    <xf numFmtId="38" fontId="22" fillId="0" borderId="61" xfId="33" applyFont="1" applyBorder="1" applyAlignment="1">
      <alignment vertical="center"/>
    </xf>
    <xf numFmtId="38" fontId="23" fillId="0" borderId="63" xfId="33" applyFont="1" applyFill="1" applyBorder="1" applyAlignment="1">
      <alignment horizontal="center" vertical="center" wrapText="1"/>
    </xf>
    <xf numFmtId="38" fontId="23" fillId="0" borderId="87" xfId="33" applyFont="1" applyBorder="1" applyAlignment="1">
      <alignment horizontal="center" vertical="center" wrapText="1" shrinkToFit="1"/>
    </xf>
    <xf numFmtId="38" fontId="22" fillId="0" borderId="88" xfId="33" applyFont="1" applyBorder="1" applyAlignment="1">
      <alignment horizontal="center" vertical="center"/>
    </xf>
    <xf numFmtId="40" fontId="22" fillId="0" borderId="89" xfId="33" applyNumberFormat="1" applyFont="1" applyFill="1" applyBorder="1" applyAlignment="1">
      <alignment horizontal="center" vertical="center"/>
    </xf>
    <xf numFmtId="38" fontId="22" fillId="0" borderId="63" xfId="33" applyFont="1" applyFill="1" applyBorder="1" applyAlignment="1">
      <alignment horizontal="center" vertical="center"/>
    </xf>
    <xf numFmtId="38" fontId="22" fillId="0" borderId="87" xfId="33" applyFont="1" applyBorder="1" applyAlignment="1">
      <alignment horizontal="center" vertical="center" shrinkToFit="1"/>
    </xf>
    <xf numFmtId="38" fontId="22" fillId="0" borderId="87" xfId="33" applyFont="1" applyBorder="1" applyAlignment="1">
      <alignment horizontal="center" vertical="center" wrapText="1"/>
    </xf>
    <xf numFmtId="40" fontId="22" fillId="0" borderId="70" xfId="33" applyNumberFormat="1" applyFont="1" applyFill="1" applyBorder="1" applyAlignment="1">
      <alignment horizontal="center" vertical="center"/>
    </xf>
    <xf numFmtId="38" fontId="23" fillId="0" borderId="88" xfId="33" applyFont="1" applyBorder="1" applyAlignment="1">
      <alignment horizontal="center" vertical="center" wrapText="1" shrinkToFit="1"/>
    </xf>
    <xf numFmtId="40" fontId="22" fillId="0" borderId="84" xfId="33" applyNumberFormat="1" applyFont="1" applyBorder="1" applyAlignment="1">
      <alignment horizontal="center" vertical="center"/>
    </xf>
    <xf numFmtId="38" fontId="22" fillId="24" borderId="63" xfId="33" applyFont="1" applyFill="1" applyBorder="1" applyAlignment="1">
      <alignment horizontal="center" vertical="center"/>
    </xf>
    <xf numFmtId="38" fontId="23" fillId="24" borderId="60" xfId="33" applyFont="1" applyFill="1" applyBorder="1" applyAlignment="1">
      <alignment horizontal="center" vertical="center" wrapText="1"/>
    </xf>
    <xf numFmtId="38" fontId="22" fillId="24" borderId="73" xfId="33" applyFont="1" applyFill="1" applyBorder="1" applyAlignment="1">
      <alignment horizontal="left" vertical="center"/>
    </xf>
    <xf numFmtId="38" fontId="22" fillId="24" borderId="62" xfId="33" applyFont="1" applyFill="1" applyBorder="1" applyAlignment="1">
      <alignment horizontal="center" vertical="center"/>
    </xf>
    <xf numFmtId="38" fontId="22" fillId="24" borderId="64" xfId="33" applyFont="1" applyFill="1" applyBorder="1" applyAlignment="1">
      <alignment horizontal="center" vertical="center"/>
    </xf>
    <xf numFmtId="38" fontId="22" fillId="24" borderId="87" xfId="33" applyFont="1" applyFill="1" applyBorder="1" applyAlignment="1">
      <alignment horizontal="center" vertical="center" shrinkToFit="1"/>
    </xf>
    <xf numFmtId="38" fontId="23" fillId="24" borderId="82" xfId="33" applyFont="1" applyFill="1" applyBorder="1" applyAlignment="1">
      <alignment horizontal="center" vertical="center" wrapText="1" shrinkToFit="1"/>
    </xf>
    <xf numFmtId="38" fontId="22" fillId="24" borderId="75" xfId="33" applyFont="1" applyFill="1" applyBorder="1" applyAlignment="1">
      <alignment horizontal="left" vertical="center" wrapText="1"/>
    </xf>
    <xf numFmtId="38" fontId="22" fillId="24" borderId="87" xfId="33" applyFont="1" applyFill="1" applyBorder="1" applyAlignment="1">
      <alignment horizontal="center" vertical="center" wrapText="1"/>
    </xf>
    <xf numFmtId="40" fontId="22" fillId="24" borderId="70" xfId="33" applyNumberFormat="1" applyFont="1" applyFill="1" applyBorder="1" applyAlignment="1">
      <alignment horizontal="center" vertical="center"/>
    </xf>
    <xf numFmtId="38" fontId="23" fillId="24" borderId="86" xfId="33" applyFont="1" applyFill="1" applyBorder="1" applyAlignment="1">
      <alignment horizontal="center" vertical="center" wrapText="1"/>
    </xf>
    <xf numFmtId="40" fontId="22" fillId="24" borderId="89" xfId="33" applyNumberFormat="1" applyFont="1" applyFill="1" applyBorder="1" applyAlignment="1">
      <alignment horizontal="center" vertical="center"/>
    </xf>
    <xf numFmtId="38" fontId="22" fillId="24" borderId="83" xfId="33" applyFont="1" applyFill="1" applyBorder="1">
      <alignment vertical="center"/>
    </xf>
    <xf numFmtId="38" fontId="23" fillId="24" borderId="88" xfId="33" applyFont="1" applyFill="1" applyBorder="1" applyAlignment="1">
      <alignment horizontal="center" vertical="center" wrapText="1" shrinkToFit="1"/>
    </xf>
    <xf numFmtId="40" fontId="22" fillId="24" borderId="84" xfId="33" applyNumberFormat="1" applyFont="1" applyFill="1" applyBorder="1" applyAlignment="1">
      <alignment horizontal="center" vertical="center"/>
    </xf>
    <xf numFmtId="38" fontId="22" fillId="24" borderId="90" xfId="33" applyFont="1" applyFill="1" applyBorder="1" applyAlignment="1">
      <alignment horizontal="center" vertical="center"/>
    </xf>
    <xf numFmtId="38" fontId="22" fillId="24" borderId="84" xfId="33" applyFont="1" applyFill="1" applyBorder="1" applyAlignment="1">
      <alignment horizontal="center" vertical="center"/>
    </xf>
    <xf numFmtId="38" fontId="22" fillId="24" borderId="76" xfId="33" applyFont="1" applyFill="1" applyBorder="1" applyAlignment="1">
      <alignment horizontal="center" vertical="center"/>
    </xf>
    <xf numFmtId="38" fontId="22" fillId="24" borderId="73" xfId="33" applyFont="1" applyFill="1" applyBorder="1" applyAlignment="1">
      <alignment horizontal="center" vertical="center"/>
    </xf>
    <xf numFmtId="38" fontId="22" fillId="0" borderId="78" xfId="33" applyFont="1" applyFill="1" applyBorder="1">
      <alignment vertical="center"/>
    </xf>
    <xf numFmtId="38" fontId="25" fillId="0" borderId="0" xfId="33" applyFont="1" applyBorder="1" applyAlignment="1">
      <alignment vertical="center"/>
    </xf>
    <xf numFmtId="38" fontId="22" fillId="24" borderId="71" xfId="33" applyFont="1" applyFill="1" applyBorder="1" applyAlignment="1">
      <alignment horizontal="center" vertical="center"/>
    </xf>
    <xf numFmtId="38" fontId="22" fillId="0" borderId="62" xfId="33" applyFont="1" applyFill="1" applyBorder="1" applyAlignment="1">
      <alignment horizontal="center" vertical="center" shrinkToFit="1"/>
    </xf>
    <xf numFmtId="38" fontId="22" fillId="0" borderId="64" xfId="33" applyFont="1" applyFill="1" applyBorder="1" applyAlignment="1">
      <alignment horizontal="center" vertical="center" shrinkToFit="1"/>
    </xf>
    <xf numFmtId="40" fontId="22" fillId="0" borderId="56" xfId="33" applyNumberFormat="1" applyFont="1" applyBorder="1" applyAlignment="1">
      <alignment horizontal="right" vertical="center" shrinkToFit="1"/>
    </xf>
    <xf numFmtId="38" fontId="22" fillId="0" borderId="81" xfId="33" applyFont="1" applyBorder="1" applyAlignment="1">
      <alignment horizontal="center" vertical="center" shrinkToFit="1"/>
    </xf>
    <xf numFmtId="40" fontId="22" fillId="0" borderId="56" xfId="33" applyNumberFormat="1" applyFont="1" applyFill="1" applyBorder="1" applyAlignment="1">
      <alignment horizontal="right" vertical="center" shrinkToFit="1"/>
    </xf>
    <xf numFmtId="38" fontId="22" fillId="0" borderId="67" xfId="33" applyFont="1" applyFill="1" applyBorder="1" applyAlignment="1">
      <alignment horizontal="center" vertical="center" shrinkToFit="1"/>
    </xf>
    <xf numFmtId="38" fontId="22" fillId="0" borderId="59" xfId="33" applyFont="1" applyFill="1" applyBorder="1" applyAlignment="1">
      <alignment horizontal="center" vertical="center" shrinkToFit="1"/>
    </xf>
    <xf numFmtId="38" fontId="22" fillId="0" borderId="69" xfId="33" applyFont="1" applyBorder="1" applyAlignment="1">
      <alignment horizontal="center" vertical="center" shrinkToFit="1"/>
    </xf>
    <xf numFmtId="38" fontId="22" fillId="24" borderId="62" xfId="33" applyFont="1" applyFill="1" applyBorder="1" applyAlignment="1">
      <alignment horizontal="center" vertical="center" shrinkToFit="1"/>
    </xf>
    <xf numFmtId="38" fontId="22" fillId="24" borderId="64" xfId="33" applyFont="1" applyFill="1" applyBorder="1" applyAlignment="1">
      <alignment horizontal="center" vertical="center" shrinkToFit="1"/>
    </xf>
    <xf numFmtId="40" fontId="22" fillId="24" borderId="56" xfId="33" applyNumberFormat="1" applyFont="1" applyFill="1" applyBorder="1" applyAlignment="1">
      <alignment horizontal="right" vertical="center" shrinkToFit="1"/>
    </xf>
    <xf numFmtId="38" fontId="22" fillId="24" borderId="81" xfId="33" applyFont="1" applyFill="1" applyBorder="1" applyAlignment="1">
      <alignment horizontal="center" vertical="center" shrinkToFit="1"/>
    </xf>
    <xf numFmtId="38" fontId="22" fillId="24" borderId="67" xfId="33" applyFont="1" applyFill="1" applyBorder="1" applyAlignment="1">
      <alignment horizontal="center" vertical="center" shrinkToFit="1"/>
    </xf>
    <xf numFmtId="38" fontId="22" fillId="24" borderId="59" xfId="33" applyFont="1" applyFill="1" applyBorder="1" applyAlignment="1">
      <alignment horizontal="center" vertical="center" shrinkToFit="1"/>
    </xf>
    <xf numFmtId="38" fontId="22" fillId="24" borderId="69" xfId="33" applyFont="1" applyFill="1" applyBorder="1" applyAlignment="1">
      <alignment horizontal="center" vertical="center" shrinkToFit="1"/>
    </xf>
    <xf numFmtId="38" fontId="22" fillId="0" borderId="58" xfId="33" applyFont="1" applyFill="1" applyBorder="1" applyAlignment="1">
      <alignment horizontal="center" vertical="center" shrinkToFit="1"/>
    </xf>
    <xf numFmtId="38" fontId="22" fillId="0" borderId="70" xfId="33" applyFont="1" applyFill="1" applyBorder="1" applyAlignment="1">
      <alignment horizontal="center" vertical="center" shrinkToFit="1"/>
    </xf>
    <xf numFmtId="38" fontId="22" fillId="0" borderId="14" xfId="33" applyFont="1" applyFill="1" applyBorder="1" applyAlignment="1">
      <alignment horizontal="center" vertical="center" shrinkToFit="1"/>
    </xf>
    <xf numFmtId="38" fontId="22" fillId="0" borderId="69" xfId="33" applyFont="1" applyFill="1" applyBorder="1" applyAlignment="1">
      <alignment horizontal="center" vertical="center" shrinkToFit="1"/>
    </xf>
    <xf numFmtId="38" fontId="22" fillId="0" borderId="56" xfId="33" applyFont="1" applyFill="1" applyBorder="1" applyAlignment="1">
      <alignment horizontal="center" vertical="center" shrinkToFit="1"/>
    </xf>
    <xf numFmtId="38" fontId="22" fillId="0" borderId="81" xfId="33" applyFont="1" applyFill="1" applyBorder="1" applyAlignment="1">
      <alignment horizontal="center" vertical="center" shrinkToFit="1"/>
    </xf>
    <xf numFmtId="38" fontId="22" fillId="0" borderId="59" xfId="33" applyFont="1" applyBorder="1" applyAlignment="1">
      <alignment horizontal="center" vertical="center" shrinkToFit="1"/>
    </xf>
    <xf numFmtId="38" fontId="22" fillId="0" borderId="57" xfId="33" applyFont="1" applyBorder="1" applyAlignment="1">
      <alignment horizontal="center" vertical="center" shrinkToFit="1"/>
    </xf>
    <xf numFmtId="38" fontId="22" fillId="0" borderId="16" xfId="33" applyFont="1" applyBorder="1" applyAlignment="1">
      <alignment horizontal="center" vertical="center" shrinkToFit="1"/>
    </xf>
    <xf numFmtId="38" fontId="22" fillId="26" borderId="81" xfId="33" applyFont="1" applyFill="1" applyBorder="1" applyAlignment="1">
      <alignment horizontal="center" vertical="center" shrinkToFit="1"/>
    </xf>
    <xf numFmtId="38" fontId="22" fillId="0" borderId="73" xfId="33" applyFont="1" applyBorder="1" applyAlignment="1">
      <alignment horizontal="center" vertical="center"/>
    </xf>
    <xf numFmtId="38" fontId="22" fillId="0" borderId="77" xfId="33" applyFont="1" applyBorder="1" applyAlignment="1">
      <alignment horizontal="center" vertical="center"/>
    </xf>
    <xf numFmtId="38" fontId="22" fillId="0" borderId="79" xfId="33" applyFont="1" applyBorder="1" applyAlignment="1">
      <alignment horizontal="center" vertical="center"/>
    </xf>
    <xf numFmtId="38" fontId="22" fillId="0" borderId="71" xfId="33" applyFont="1" applyBorder="1" applyAlignment="1">
      <alignment horizontal="center" vertical="center"/>
    </xf>
    <xf numFmtId="38" fontId="22" fillId="0" borderId="10" xfId="33" applyFont="1" applyBorder="1" applyAlignment="1">
      <alignment horizontal="center" vertical="center"/>
    </xf>
    <xf numFmtId="38" fontId="22" fillId="0" borderId="72" xfId="33" applyFont="1" applyBorder="1" applyAlignment="1">
      <alignment horizontal="center" vertical="center"/>
    </xf>
    <xf numFmtId="38" fontId="22" fillId="24" borderId="71" xfId="33" applyFont="1" applyFill="1" applyBorder="1" applyAlignment="1">
      <alignment horizontal="center" vertical="center"/>
    </xf>
    <xf numFmtId="38" fontId="22" fillId="24" borderId="10" xfId="33" applyFont="1" applyFill="1" applyBorder="1" applyAlignment="1">
      <alignment horizontal="center" vertical="center"/>
    </xf>
    <xf numFmtId="38" fontId="22" fillId="24" borderId="72" xfId="33" applyFont="1" applyFill="1" applyBorder="1" applyAlignment="1">
      <alignment horizontal="center" vertical="center"/>
    </xf>
    <xf numFmtId="38" fontId="26" fillId="0" borderId="94" xfId="33" applyFont="1" applyBorder="1" applyAlignment="1">
      <alignment horizontal="center" vertical="center"/>
    </xf>
    <xf numFmtId="38" fontId="26" fillId="0" borderId="95" xfId="33" applyFont="1" applyBorder="1" applyAlignment="1">
      <alignment horizontal="center" vertical="center"/>
    </xf>
    <xf numFmtId="38" fontId="26" fillId="0" borderId="96" xfId="33" applyFont="1" applyBorder="1" applyAlignment="1">
      <alignment horizontal="center" vertical="center"/>
    </xf>
    <xf numFmtId="38" fontId="26" fillId="0" borderId="93" xfId="33" applyFont="1" applyBorder="1" applyAlignment="1">
      <alignment horizontal="center" vertical="center"/>
    </xf>
    <xf numFmtId="38" fontId="26" fillId="0" borderId="97" xfId="33" applyFont="1" applyBorder="1" applyAlignment="1">
      <alignment horizontal="center" vertical="center"/>
    </xf>
    <xf numFmtId="38" fontId="26" fillId="0" borderId="98" xfId="33" applyFont="1" applyBorder="1" applyAlignment="1">
      <alignment horizontal="center" vertical="center"/>
    </xf>
    <xf numFmtId="38" fontId="26" fillId="0" borderId="99" xfId="33" applyFont="1" applyBorder="1" applyAlignment="1">
      <alignment horizontal="center" vertical="center"/>
    </xf>
    <xf numFmtId="38" fontId="26" fillId="0" borderId="100" xfId="33" applyFont="1" applyBorder="1" applyAlignment="1">
      <alignment horizontal="center" vertical="center"/>
    </xf>
    <xf numFmtId="38" fontId="22" fillId="24" borderId="63" xfId="33" applyFont="1" applyFill="1" applyBorder="1" applyAlignment="1">
      <alignment horizontal="center" vertical="center"/>
    </xf>
    <xf numFmtId="38" fontId="22" fillId="24" borderId="64" xfId="33" applyFont="1" applyFill="1" applyBorder="1" applyAlignment="1">
      <alignment horizontal="center" vertical="center"/>
    </xf>
    <xf numFmtId="38" fontId="22" fillId="24" borderId="60" xfId="33" applyFont="1" applyFill="1" applyBorder="1" applyAlignment="1">
      <alignment horizontal="center" vertical="center"/>
    </xf>
    <xf numFmtId="38" fontId="22" fillId="0" borderId="63" xfId="33" applyFont="1" applyBorder="1" applyAlignment="1">
      <alignment horizontal="center" vertical="center"/>
    </xf>
    <xf numFmtId="38" fontId="22" fillId="0" borderId="60" xfId="33" applyFont="1" applyBorder="1" applyAlignment="1">
      <alignment horizontal="center" vertical="center"/>
    </xf>
    <xf numFmtId="38" fontId="22" fillId="0" borderId="64" xfId="33" applyFont="1" applyBorder="1" applyAlignment="1">
      <alignment horizontal="center" vertical="center"/>
    </xf>
    <xf numFmtId="38" fontId="22" fillId="0" borderId="66" xfId="33" applyFont="1" applyBorder="1" applyAlignment="1">
      <alignment horizontal="center" vertical="center"/>
    </xf>
    <xf numFmtId="38" fontId="22" fillId="0" borderId="0" xfId="33" applyFont="1" applyBorder="1" applyAlignment="1">
      <alignment horizontal="center" vertical="center"/>
    </xf>
    <xf numFmtId="38" fontId="22" fillId="0" borderId="92" xfId="33" applyFont="1" applyBorder="1" applyAlignment="1">
      <alignment horizontal="center" vertical="center"/>
    </xf>
    <xf numFmtId="38" fontId="22" fillId="0" borderId="68" xfId="33" applyFont="1" applyBorder="1" applyAlignment="1">
      <alignment horizontal="center" vertical="center"/>
    </xf>
    <xf numFmtId="38" fontId="22" fillId="0" borderId="61" xfId="33" applyFont="1" applyBorder="1" applyAlignment="1">
      <alignment horizontal="center" vertical="center"/>
    </xf>
    <xf numFmtId="38" fontId="22" fillId="0" borderId="91" xfId="33" applyFont="1" applyBorder="1" applyAlignment="1">
      <alignment horizontal="center" vertical="center"/>
    </xf>
    <xf numFmtId="38" fontId="22" fillId="24" borderId="73" xfId="33" applyFont="1" applyFill="1" applyBorder="1" applyAlignment="1">
      <alignment horizontal="center" vertical="center"/>
    </xf>
    <xf numFmtId="38" fontId="22" fillId="24" borderId="77" xfId="33" applyFont="1" applyFill="1" applyBorder="1" applyAlignment="1">
      <alignment horizontal="center" vertical="center"/>
    </xf>
    <xf numFmtId="38" fontId="22" fillId="24" borderId="79" xfId="33" applyFont="1" applyFill="1" applyBorder="1" applyAlignment="1">
      <alignment horizontal="center" vertical="center"/>
    </xf>
    <xf numFmtId="176" fontId="22" fillId="25" borderId="80" xfId="33" applyNumberFormat="1" applyFont="1" applyFill="1" applyBorder="1" applyAlignment="1" applyProtection="1">
      <alignment horizontal="center" vertical="center"/>
      <protection locked="0"/>
    </xf>
    <xf numFmtId="40" fontId="22" fillId="25" borderId="80" xfId="33" applyNumberFormat="1" applyFont="1" applyFill="1" applyBorder="1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5" xfId="43" xr:uid="{00000000-0005-0000-0000-00002C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D4CF-4FBD-4110-9FB7-D577844444B1}">
  <dimension ref="A1:T36"/>
  <sheetViews>
    <sheetView tabSelected="1" topLeftCell="B1" zoomScale="115" zoomScaleNormal="115" workbookViewId="0">
      <selection activeCell="E7" sqref="E7"/>
    </sheetView>
  </sheetViews>
  <sheetFormatPr defaultRowHeight="17.25" customHeight="1" x14ac:dyDescent="0.15"/>
  <cols>
    <col min="1" max="1" width="3.375" style="51" customWidth="1"/>
    <col min="2" max="2" width="10.25" style="51" customWidth="1"/>
    <col min="3" max="6" width="10.75" style="51" customWidth="1"/>
    <col min="7" max="7" width="12" style="51" customWidth="1"/>
    <col min="8" max="9" width="9.75" style="51" customWidth="1"/>
    <col min="10" max="15" width="11.125" style="51" customWidth="1"/>
    <col min="16" max="19" width="9.75" style="51" customWidth="1"/>
    <col min="20" max="20" width="10.75" style="51" customWidth="1"/>
    <col min="21" max="16384" width="9" style="51"/>
  </cols>
  <sheetData>
    <row r="1" spans="1:20" ht="32.25" customHeight="1" thickBot="1" x14ac:dyDescent="0.2">
      <c r="A1" s="96"/>
      <c r="B1" s="96" t="s">
        <v>154</v>
      </c>
      <c r="C1" s="52"/>
      <c r="D1" s="52"/>
      <c r="E1" s="52"/>
      <c r="F1" s="52"/>
      <c r="G1" s="52"/>
      <c r="J1" s="53"/>
      <c r="K1" s="53"/>
      <c r="L1" s="53"/>
      <c r="M1" s="53"/>
      <c r="N1" s="53"/>
      <c r="O1" s="52"/>
      <c r="P1" s="52"/>
      <c r="Q1" s="52"/>
      <c r="R1" s="65" t="s">
        <v>157</v>
      </c>
      <c r="T1" s="53"/>
    </row>
    <row r="2" spans="1:20" ht="23.25" customHeight="1" thickBot="1" x14ac:dyDescent="0.2">
      <c r="A2" s="76" t="s">
        <v>131</v>
      </c>
      <c r="B2" s="97" t="s">
        <v>145</v>
      </c>
      <c r="C2" s="140" t="s">
        <v>146</v>
      </c>
      <c r="D2" s="141"/>
      <c r="E2" s="140" t="s">
        <v>174</v>
      </c>
      <c r="F2" s="142"/>
      <c r="G2" s="94" t="s">
        <v>40</v>
      </c>
      <c r="H2" s="79" t="s">
        <v>151</v>
      </c>
      <c r="I2" s="79" t="s">
        <v>135</v>
      </c>
      <c r="J2" s="79" t="s">
        <v>136</v>
      </c>
      <c r="K2" s="79" t="s">
        <v>137</v>
      </c>
      <c r="L2" s="79" t="s">
        <v>138</v>
      </c>
      <c r="M2" s="79" t="s">
        <v>139</v>
      </c>
      <c r="N2" s="79" t="s">
        <v>140</v>
      </c>
      <c r="O2" s="79" t="s">
        <v>152</v>
      </c>
      <c r="P2" s="79" t="s">
        <v>132</v>
      </c>
      <c r="Q2" s="79" t="s">
        <v>133</v>
      </c>
      <c r="R2" s="79" t="s">
        <v>153</v>
      </c>
      <c r="S2" s="79" t="s">
        <v>134</v>
      </c>
      <c r="T2" s="80" t="s">
        <v>130</v>
      </c>
    </row>
    <row r="3" spans="1:20" s="55" customFormat="1" ht="23.25" customHeight="1" thickBot="1" x14ac:dyDescent="0.2">
      <c r="A3" s="123">
        <v>1</v>
      </c>
      <c r="B3" s="126" t="s">
        <v>141</v>
      </c>
      <c r="C3" s="70" t="s">
        <v>144</v>
      </c>
      <c r="D3" s="60">
        <v>465</v>
      </c>
      <c r="E3" s="66" t="s">
        <v>165</v>
      </c>
      <c r="F3" s="155">
        <v>0</v>
      </c>
      <c r="G3" s="54" t="s">
        <v>148</v>
      </c>
      <c r="H3" s="98">
        <v>18391</v>
      </c>
      <c r="I3" s="98">
        <v>20252</v>
      </c>
      <c r="J3" s="98">
        <v>41080</v>
      </c>
      <c r="K3" s="98">
        <v>71533</v>
      </c>
      <c r="L3" s="98">
        <v>69177</v>
      </c>
      <c r="M3" s="98">
        <v>42819</v>
      </c>
      <c r="N3" s="98">
        <v>78059</v>
      </c>
      <c r="O3" s="98">
        <v>55386</v>
      </c>
      <c r="P3" s="98">
        <v>31079</v>
      </c>
      <c r="Q3" s="98">
        <v>19401</v>
      </c>
      <c r="R3" s="98">
        <v>19880</v>
      </c>
      <c r="S3" s="98">
        <v>18340</v>
      </c>
      <c r="T3" s="99">
        <f t="shared" ref="T3:T30" si="0">SUM(H3:S3)</f>
        <v>485397</v>
      </c>
    </row>
    <row r="4" spans="1:20" ht="23.25" customHeight="1" thickBot="1" x14ac:dyDescent="0.2">
      <c r="A4" s="124"/>
      <c r="B4" s="127"/>
      <c r="C4" s="71" t="s">
        <v>155</v>
      </c>
      <c r="D4" s="156">
        <v>0</v>
      </c>
      <c r="E4" s="67" t="s">
        <v>156</v>
      </c>
      <c r="F4" s="156">
        <v>0</v>
      </c>
      <c r="G4" s="61" t="s">
        <v>146</v>
      </c>
      <c r="H4" s="100">
        <f>$D$3*$D$4*$D$5</f>
        <v>0</v>
      </c>
      <c r="I4" s="100">
        <f t="shared" ref="I4:S4" si="1">$D$3*$D$4*$D$5</f>
        <v>0</v>
      </c>
      <c r="J4" s="100">
        <f t="shared" si="1"/>
        <v>0</v>
      </c>
      <c r="K4" s="100">
        <f t="shared" si="1"/>
        <v>0</v>
      </c>
      <c r="L4" s="100">
        <f t="shared" si="1"/>
        <v>0</v>
      </c>
      <c r="M4" s="100">
        <f t="shared" si="1"/>
        <v>0</v>
      </c>
      <c r="N4" s="100">
        <f>$D$3*$D$4*$D$5</f>
        <v>0</v>
      </c>
      <c r="O4" s="100">
        <f t="shared" si="1"/>
        <v>0</v>
      </c>
      <c r="P4" s="100">
        <f t="shared" si="1"/>
        <v>0</v>
      </c>
      <c r="Q4" s="100">
        <f t="shared" si="1"/>
        <v>0</v>
      </c>
      <c r="R4" s="100">
        <f t="shared" si="1"/>
        <v>0</v>
      </c>
      <c r="S4" s="100">
        <f t="shared" si="1"/>
        <v>0</v>
      </c>
      <c r="T4" s="101">
        <f t="shared" si="0"/>
        <v>0</v>
      </c>
    </row>
    <row r="5" spans="1:20" ht="23.25" customHeight="1" x14ac:dyDescent="0.15">
      <c r="A5" s="124"/>
      <c r="B5" s="127"/>
      <c r="C5" s="72" t="s">
        <v>150</v>
      </c>
      <c r="D5" s="73">
        <v>0.85</v>
      </c>
      <c r="E5" s="64"/>
      <c r="F5" s="69"/>
      <c r="G5" s="62" t="s">
        <v>147</v>
      </c>
      <c r="H5" s="102">
        <f>H3*$F$4</f>
        <v>0</v>
      </c>
      <c r="I5" s="102">
        <f t="shared" ref="I5:K5" si="2">I3*$F$4</f>
        <v>0</v>
      </c>
      <c r="J5" s="102">
        <f t="shared" si="2"/>
        <v>0</v>
      </c>
      <c r="K5" s="102">
        <f t="shared" si="2"/>
        <v>0</v>
      </c>
      <c r="L5" s="102">
        <f>L3*$F$3</f>
        <v>0</v>
      </c>
      <c r="M5" s="102">
        <f t="shared" ref="M5:N5" si="3">M3*$F$3</f>
        <v>0</v>
      </c>
      <c r="N5" s="102">
        <f t="shared" si="3"/>
        <v>0</v>
      </c>
      <c r="O5" s="102">
        <f>O3*$F$4</f>
        <v>0</v>
      </c>
      <c r="P5" s="102">
        <f t="shared" ref="P5:S5" si="4">P3*$F$4</f>
        <v>0</v>
      </c>
      <c r="Q5" s="102">
        <f t="shared" si="4"/>
        <v>0</v>
      </c>
      <c r="R5" s="102">
        <f t="shared" si="4"/>
        <v>0</v>
      </c>
      <c r="S5" s="102">
        <f t="shared" si="4"/>
        <v>0</v>
      </c>
      <c r="T5" s="103">
        <f t="shared" si="0"/>
        <v>0</v>
      </c>
    </row>
    <row r="6" spans="1:20" ht="23.25" customHeight="1" thickBot="1" x14ac:dyDescent="0.2">
      <c r="A6" s="125"/>
      <c r="B6" s="128"/>
      <c r="C6" s="74"/>
      <c r="D6" s="75"/>
      <c r="E6" s="68"/>
      <c r="F6" s="63"/>
      <c r="G6" s="57" t="s">
        <v>149</v>
      </c>
      <c r="H6" s="104">
        <f>ROUNDDOWN(H4+H5,0)</f>
        <v>0</v>
      </c>
      <c r="I6" s="104">
        <f t="shared" ref="I6:S6" si="5">ROUNDDOWN(I4+I5,0)</f>
        <v>0</v>
      </c>
      <c r="J6" s="104">
        <f t="shared" si="5"/>
        <v>0</v>
      </c>
      <c r="K6" s="104">
        <f>ROUNDDOWN(K4+K5,0)</f>
        <v>0</v>
      </c>
      <c r="L6" s="104">
        <f t="shared" si="5"/>
        <v>0</v>
      </c>
      <c r="M6" s="104">
        <f t="shared" si="5"/>
        <v>0</v>
      </c>
      <c r="N6" s="104">
        <f t="shared" si="5"/>
        <v>0</v>
      </c>
      <c r="O6" s="104">
        <f t="shared" si="5"/>
        <v>0</v>
      </c>
      <c r="P6" s="104">
        <f t="shared" si="5"/>
        <v>0</v>
      </c>
      <c r="Q6" s="104">
        <f t="shared" si="5"/>
        <v>0</v>
      </c>
      <c r="R6" s="104">
        <f t="shared" si="5"/>
        <v>0</v>
      </c>
      <c r="S6" s="104">
        <f t="shared" si="5"/>
        <v>0</v>
      </c>
      <c r="T6" s="105">
        <f t="shared" si="0"/>
        <v>0</v>
      </c>
    </row>
    <row r="7" spans="1:20" s="55" customFormat="1" ht="23.25" customHeight="1" thickBot="1" x14ac:dyDescent="0.2">
      <c r="A7" s="152">
        <v>2</v>
      </c>
      <c r="B7" s="129" t="s">
        <v>142</v>
      </c>
      <c r="C7" s="76" t="s">
        <v>144</v>
      </c>
      <c r="D7" s="58">
        <v>334</v>
      </c>
      <c r="E7" s="77" t="s">
        <v>166</v>
      </c>
      <c r="F7" s="155">
        <v>0</v>
      </c>
      <c r="G7" s="78" t="s">
        <v>148</v>
      </c>
      <c r="H7" s="106">
        <v>14719</v>
      </c>
      <c r="I7" s="106">
        <v>16462</v>
      </c>
      <c r="J7" s="106">
        <v>28622</v>
      </c>
      <c r="K7" s="106">
        <v>45817</v>
      </c>
      <c r="L7" s="106">
        <v>43206</v>
      </c>
      <c r="M7" s="106">
        <v>29390</v>
      </c>
      <c r="N7" s="106">
        <v>51764</v>
      </c>
      <c r="O7" s="106">
        <v>42553</v>
      </c>
      <c r="P7" s="106">
        <v>23396</v>
      </c>
      <c r="Q7" s="106">
        <v>16959</v>
      </c>
      <c r="R7" s="106">
        <v>17431</v>
      </c>
      <c r="S7" s="106">
        <v>15833</v>
      </c>
      <c r="T7" s="107">
        <f t="shared" si="0"/>
        <v>346152</v>
      </c>
    </row>
    <row r="8" spans="1:20" s="55" customFormat="1" ht="23.25" customHeight="1" thickBot="1" x14ac:dyDescent="0.2">
      <c r="A8" s="153"/>
      <c r="B8" s="130"/>
      <c r="C8" s="81" t="s">
        <v>155</v>
      </c>
      <c r="D8" s="156">
        <v>0</v>
      </c>
      <c r="E8" s="82" t="s">
        <v>156</v>
      </c>
      <c r="F8" s="156">
        <v>0</v>
      </c>
      <c r="G8" s="83" t="s">
        <v>146</v>
      </c>
      <c r="H8" s="108">
        <f>$D$7*$D$8*$D$9</f>
        <v>0</v>
      </c>
      <c r="I8" s="108">
        <f t="shared" ref="I8:R8" si="6">$D$7*$D$8*$D$9</f>
        <v>0</v>
      </c>
      <c r="J8" s="108">
        <f t="shared" si="6"/>
        <v>0</v>
      </c>
      <c r="K8" s="108">
        <f t="shared" si="6"/>
        <v>0</v>
      </c>
      <c r="L8" s="108">
        <f t="shared" si="6"/>
        <v>0</v>
      </c>
      <c r="M8" s="108">
        <f t="shared" si="6"/>
        <v>0</v>
      </c>
      <c r="N8" s="108">
        <f t="shared" si="6"/>
        <v>0</v>
      </c>
      <c r="O8" s="108">
        <f>$D$7*$D$8*$D$9</f>
        <v>0</v>
      </c>
      <c r="P8" s="108">
        <f t="shared" si="6"/>
        <v>0</v>
      </c>
      <c r="Q8" s="108">
        <f t="shared" si="6"/>
        <v>0</v>
      </c>
      <c r="R8" s="108">
        <f t="shared" si="6"/>
        <v>0</v>
      </c>
      <c r="S8" s="108">
        <f>$D$7*$D$8*$D$9</f>
        <v>0</v>
      </c>
      <c r="T8" s="109">
        <f t="shared" si="0"/>
        <v>0</v>
      </c>
    </row>
    <row r="9" spans="1:20" s="55" customFormat="1" ht="23.25" customHeight="1" x14ac:dyDescent="0.15">
      <c r="A9" s="153"/>
      <c r="B9" s="130"/>
      <c r="C9" s="84" t="s">
        <v>150</v>
      </c>
      <c r="D9" s="85">
        <v>0.85</v>
      </c>
      <c r="E9" s="86"/>
      <c r="F9" s="87"/>
      <c r="G9" s="88" t="s">
        <v>147</v>
      </c>
      <c r="H9" s="108">
        <f>H7*$F$8</f>
        <v>0</v>
      </c>
      <c r="I9" s="108">
        <f t="shared" ref="I9:S9" si="7">I7*$F$8</f>
        <v>0</v>
      </c>
      <c r="J9" s="108">
        <f t="shared" si="7"/>
        <v>0</v>
      </c>
      <c r="K9" s="108">
        <f t="shared" si="7"/>
        <v>0</v>
      </c>
      <c r="L9" s="108">
        <f>L7*$F$7</f>
        <v>0</v>
      </c>
      <c r="M9" s="108">
        <f>M7*$F$7</f>
        <v>0</v>
      </c>
      <c r="N9" s="108">
        <f>N7*$F$7</f>
        <v>0</v>
      </c>
      <c r="O9" s="108">
        <f t="shared" si="7"/>
        <v>0</v>
      </c>
      <c r="P9" s="108">
        <f t="shared" si="7"/>
        <v>0</v>
      </c>
      <c r="Q9" s="108">
        <f t="shared" si="7"/>
        <v>0</v>
      </c>
      <c r="R9" s="108">
        <f t="shared" si="7"/>
        <v>0</v>
      </c>
      <c r="S9" s="108">
        <f t="shared" si="7"/>
        <v>0</v>
      </c>
      <c r="T9" s="110">
        <f t="shared" si="0"/>
        <v>0</v>
      </c>
    </row>
    <row r="10" spans="1:20" s="55" customFormat="1" ht="23.25" customHeight="1" thickBot="1" x14ac:dyDescent="0.2">
      <c r="A10" s="154"/>
      <c r="B10" s="131"/>
      <c r="C10" s="89"/>
      <c r="D10" s="90"/>
      <c r="E10" s="91"/>
      <c r="F10" s="92"/>
      <c r="G10" s="93" t="s">
        <v>149</v>
      </c>
      <c r="H10" s="111">
        <f>ROUNDDOWN(H8+H9,0)</f>
        <v>0</v>
      </c>
      <c r="I10" s="111">
        <f t="shared" ref="I10:S10" si="8">ROUNDDOWN(I8+I9,0)</f>
        <v>0</v>
      </c>
      <c r="J10" s="111">
        <f t="shared" si="8"/>
        <v>0</v>
      </c>
      <c r="K10" s="111">
        <f t="shared" si="8"/>
        <v>0</v>
      </c>
      <c r="L10" s="111">
        <f t="shared" si="8"/>
        <v>0</v>
      </c>
      <c r="M10" s="111">
        <f t="shared" si="8"/>
        <v>0</v>
      </c>
      <c r="N10" s="111">
        <f t="shared" si="8"/>
        <v>0</v>
      </c>
      <c r="O10" s="111">
        <f t="shared" si="8"/>
        <v>0</v>
      </c>
      <c r="P10" s="111">
        <f t="shared" si="8"/>
        <v>0</v>
      </c>
      <c r="Q10" s="111">
        <f t="shared" si="8"/>
        <v>0</v>
      </c>
      <c r="R10" s="111">
        <f t="shared" si="8"/>
        <v>0</v>
      </c>
      <c r="S10" s="111">
        <f t="shared" si="8"/>
        <v>0</v>
      </c>
      <c r="T10" s="112">
        <f t="shared" si="0"/>
        <v>0</v>
      </c>
    </row>
    <row r="11" spans="1:20" s="55" customFormat="1" ht="23.25" customHeight="1" thickBot="1" x14ac:dyDescent="0.2">
      <c r="A11" s="123">
        <v>3</v>
      </c>
      <c r="B11" s="126" t="s">
        <v>160</v>
      </c>
      <c r="C11" s="70" t="s">
        <v>144</v>
      </c>
      <c r="D11" s="60">
        <v>230</v>
      </c>
      <c r="E11" s="66" t="s">
        <v>167</v>
      </c>
      <c r="F11" s="155">
        <v>0</v>
      </c>
      <c r="G11" s="54" t="s">
        <v>148</v>
      </c>
      <c r="H11" s="98">
        <v>9582</v>
      </c>
      <c r="I11" s="98">
        <v>10250</v>
      </c>
      <c r="J11" s="98">
        <v>18326</v>
      </c>
      <c r="K11" s="98">
        <v>32071</v>
      </c>
      <c r="L11" s="98">
        <v>33087</v>
      </c>
      <c r="M11" s="98">
        <v>23838</v>
      </c>
      <c r="N11" s="98">
        <v>35145</v>
      </c>
      <c r="O11" s="98">
        <v>26334</v>
      </c>
      <c r="P11" s="98">
        <v>15211</v>
      </c>
      <c r="Q11" s="98">
        <v>10296</v>
      </c>
      <c r="R11" s="98">
        <v>10167</v>
      </c>
      <c r="S11" s="98">
        <v>9409</v>
      </c>
      <c r="T11" s="99">
        <f t="shared" si="0"/>
        <v>233716</v>
      </c>
    </row>
    <row r="12" spans="1:20" ht="23.25" customHeight="1" thickBot="1" x14ac:dyDescent="0.2">
      <c r="A12" s="124"/>
      <c r="B12" s="127"/>
      <c r="C12" s="71" t="s">
        <v>155</v>
      </c>
      <c r="D12" s="156">
        <v>0</v>
      </c>
      <c r="E12" s="67" t="s">
        <v>156</v>
      </c>
      <c r="F12" s="156">
        <v>0</v>
      </c>
      <c r="G12" s="61" t="s">
        <v>146</v>
      </c>
      <c r="H12" s="100">
        <f>$D$11*$D$12*$D$13</f>
        <v>0</v>
      </c>
      <c r="I12" s="100">
        <f t="shared" ref="I12:S12" si="9">$D$11*$D$12*$D$13</f>
        <v>0</v>
      </c>
      <c r="J12" s="100">
        <f t="shared" si="9"/>
        <v>0</v>
      </c>
      <c r="K12" s="100">
        <f t="shared" si="9"/>
        <v>0</v>
      </c>
      <c r="L12" s="100">
        <f t="shared" si="9"/>
        <v>0</v>
      </c>
      <c r="M12" s="100">
        <f t="shared" si="9"/>
        <v>0</v>
      </c>
      <c r="N12" s="100">
        <f t="shared" si="9"/>
        <v>0</v>
      </c>
      <c r="O12" s="100">
        <f t="shared" si="9"/>
        <v>0</v>
      </c>
      <c r="P12" s="100">
        <f t="shared" si="9"/>
        <v>0</v>
      </c>
      <c r="Q12" s="100">
        <f t="shared" si="9"/>
        <v>0</v>
      </c>
      <c r="R12" s="100">
        <f t="shared" si="9"/>
        <v>0</v>
      </c>
      <c r="S12" s="100">
        <f t="shared" si="9"/>
        <v>0</v>
      </c>
      <c r="T12" s="101">
        <f t="shared" si="0"/>
        <v>0</v>
      </c>
    </row>
    <row r="13" spans="1:20" ht="23.25" customHeight="1" x14ac:dyDescent="0.15">
      <c r="A13" s="124"/>
      <c r="B13" s="127"/>
      <c r="C13" s="72" t="s">
        <v>150</v>
      </c>
      <c r="D13" s="73">
        <v>0.85</v>
      </c>
      <c r="E13" s="64"/>
      <c r="F13" s="69"/>
      <c r="G13" s="62" t="s">
        <v>147</v>
      </c>
      <c r="H13" s="102">
        <f>H11*$F$12</f>
        <v>0</v>
      </c>
      <c r="I13" s="102">
        <f t="shared" ref="I13:K13" si="10">I11*$F$12</f>
        <v>0</v>
      </c>
      <c r="J13" s="102">
        <f t="shared" si="10"/>
        <v>0</v>
      </c>
      <c r="K13" s="102">
        <f t="shared" si="10"/>
        <v>0</v>
      </c>
      <c r="L13" s="102">
        <f>L11*$F$11</f>
        <v>0</v>
      </c>
      <c r="M13" s="102">
        <f t="shared" ref="M13:N13" si="11">M11*$F$11</f>
        <v>0</v>
      </c>
      <c r="N13" s="102">
        <f t="shared" si="11"/>
        <v>0</v>
      </c>
      <c r="O13" s="102">
        <f>O11*$F$12</f>
        <v>0</v>
      </c>
      <c r="P13" s="102">
        <f t="shared" ref="P13:S13" si="12">P11*$F$12</f>
        <v>0</v>
      </c>
      <c r="Q13" s="102">
        <f t="shared" si="12"/>
        <v>0</v>
      </c>
      <c r="R13" s="102">
        <f t="shared" si="12"/>
        <v>0</v>
      </c>
      <c r="S13" s="102">
        <f t="shared" si="12"/>
        <v>0</v>
      </c>
      <c r="T13" s="103">
        <f t="shared" si="0"/>
        <v>0</v>
      </c>
    </row>
    <row r="14" spans="1:20" ht="23.25" customHeight="1" thickBot="1" x14ac:dyDescent="0.2">
      <c r="A14" s="125"/>
      <c r="B14" s="128"/>
      <c r="C14" s="74"/>
      <c r="D14" s="75"/>
      <c r="E14" s="68"/>
      <c r="F14" s="63"/>
      <c r="G14" s="57" t="s">
        <v>149</v>
      </c>
      <c r="H14" s="104">
        <f>ROUNDDOWN(H12+H13,0)</f>
        <v>0</v>
      </c>
      <c r="I14" s="104">
        <f t="shared" ref="I14:S14" si="13">ROUNDDOWN(I12+I13,0)</f>
        <v>0</v>
      </c>
      <c r="J14" s="104">
        <f t="shared" si="13"/>
        <v>0</v>
      </c>
      <c r="K14" s="104">
        <f t="shared" si="13"/>
        <v>0</v>
      </c>
      <c r="L14" s="104">
        <f t="shared" si="13"/>
        <v>0</v>
      </c>
      <c r="M14" s="104">
        <f t="shared" si="13"/>
        <v>0</v>
      </c>
      <c r="N14" s="104">
        <f t="shared" si="13"/>
        <v>0</v>
      </c>
      <c r="O14" s="104">
        <f t="shared" si="13"/>
        <v>0</v>
      </c>
      <c r="P14" s="104">
        <f t="shared" si="13"/>
        <v>0</v>
      </c>
      <c r="Q14" s="104">
        <f t="shared" si="13"/>
        <v>0</v>
      </c>
      <c r="R14" s="104">
        <f t="shared" si="13"/>
        <v>0</v>
      </c>
      <c r="S14" s="104">
        <f t="shared" si="13"/>
        <v>0</v>
      </c>
      <c r="T14" s="105">
        <f t="shared" si="0"/>
        <v>0</v>
      </c>
    </row>
    <row r="15" spans="1:20" s="55" customFormat="1" ht="23.25" customHeight="1" thickBot="1" x14ac:dyDescent="0.2">
      <c r="A15" s="152">
        <v>4</v>
      </c>
      <c r="B15" s="129" t="s">
        <v>159</v>
      </c>
      <c r="C15" s="76" t="s">
        <v>144</v>
      </c>
      <c r="D15" s="58">
        <v>218</v>
      </c>
      <c r="E15" s="77" t="s">
        <v>167</v>
      </c>
      <c r="F15" s="155">
        <v>0</v>
      </c>
      <c r="G15" s="78" t="s">
        <v>148</v>
      </c>
      <c r="H15" s="106">
        <v>12926</v>
      </c>
      <c r="I15" s="106">
        <v>14141</v>
      </c>
      <c r="J15" s="106">
        <v>23481</v>
      </c>
      <c r="K15" s="106">
        <v>39887</v>
      </c>
      <c r="L15" s="106">
        <v>36701</v>
      </c>
      <c r="M15" s="106">
        <v>23276</v>
      </c>
      <c r="N15" s="106">
        <v>41296</v>
      </c>
      <c r="O15" s="106">
        <v>31185</v>
      </c>
      <c r="P15" s="106">
        <v>18712</v>
      </c>
      <c r="Q15" s="106">
        <v>12611</v>
      </c>
      <c r="R15" s="106">
        <v>11748</v>
      </c>
      <c r="S15" s="106">
        <v>10919</v>
      </c>
      <c r="T15" s="107">
        <f t="shared" si="0"/>
        <v>276883</v>
      </c>
    </row>
    <row r="16" spans="1:20" s="55" customFormat="1" ht="23.25" customHeight="1" thickBot="1" x14ac:dyDescent="0.2">
      <c r="A16" s="153"/>
      <c r="B16" s="130"/>
      <c r="C16" s="81" t="s">
        <v>155</v>
      </c>
      <c r="D16" s="156">
        <v>0</v>
      </c>
      <c r="E16" s="82" t="s">
        <v>156</v>
      </c>
      <c r="F16" s="156">
        <v>0</v>
      </c>
      <c r="G16" s="83" t="s">
        <v>146</v>
      </c>
      <c r="H16" s="108">
        <f>$D$15*$D$16*$D$17</f>
        <v>0</v>
      </c>
      <c r="I16" s="108">
        <f t="shared" ref="I16:S16" si="14">$D$15*$D$16*$D$17</f>
        <v>0</v>
      </c>
      <c r="J16" s="108">
        <f t="shared" si="14"/>
        <v>0</v>
      </c>
      <c r="K16" s="108">
        <f t="shared" si="14"/>
        <v>0</v>
      </c>
      <c r="L16" s="108">
        <f t="shared" si="14"/>
        <v>0</v>
      </c>
      <c r="M16" s="108">
        <f t="shared" si="14"/>
        <v>0</v>
      </c>
      <c r="N16" s="108">
        <f t="shared" si="14"/>
        <v>0</v>
      </c>
      <c r="O16" s="108">
        <f t="shared" si="14"/>
        <v>0</v>
      </c>
      <c r="P16" s="108">
        <f t="shared" si="14"/>
        <v>0</v>
      </c>
      <c r="Q16" s="108">
        <f t="shared" si="14"/>
        <v>0</v>
      </c>
      <c r="R16" s="108">
        <f t="shared" si="14"/>
        <v>0</v>
      </c>
      <c r="S16" s="108">
        <f t="shared" si="14"/>
        <v>0</v>
      </c>
      <c r="T16" s="109">
        <f t="shared" si="0"/>
        <v>0</v>
      </c>
    </row>
    <row r="17" spans="1:20" s="55" customFormat="1" ht="23.25" customHeight="1" x14ac:dyDescent="0.15">
      <c r="A17" s="153"/>
      <c r="B17" s="130"/>
      <c r="C17" s="84" t="s">
        <v>150</v>
      </c>
      <c r="D17" s="85">
        <v>0.85</v>
      </c>
      <c r="E17" s="86"/>
      <c r="F17" s="87"/>
      <c r="G17" s="88" t="s">
        <v>147</v>
      </c>
      <c r="H17" s="108">
        <f>H15*$F$16</f>
        <v>0</v>
      </c>
      <c r="I17" s="108">
        <f>I15*$F$16</f>
        <v>0</v>
      </c>
      <c r="J17" s="108">
        <f>J15*$F$16</f>
        <v>0</v>
      </c>
      <c r="K17" s="108">
        <f>K15*$F$16</f>
        <v>0</v>
      </c>
      <c r="L17" s="108">
        <f>L15*$F$15</f>
        <v>0</v>
      </c>
      <c r="M17" s="108">
        <f t="shared" ref="M17:N17" si="15">M15*$F$15</f>
        <v>0</v>
      </c>
      <c r="N17" s="108">
        <f t="shared" si="15"/>
        <v>0</v>
      </c>
      <c r="O17" s="108">
        <f>O15*$F$16</f>
        <v>0</v>
      </c>
      <c r="P17" s="108">
        <f>P15*$F$16</f>
        <v>0</v>
      </c>
      <c r="Q17" s="108">
        <f>Q15*$F$16</f>
        <v>0</v>
      </c>
      <c r="R17" s="108">
        <f>R15*$F$16</f>
        <v>0</v>
      </c>
      <c r="S17" s="108">
        <f>S15*$F$16</f>
        <v>0</v>
      </c>
      <c r="T17" s="110">
        <f t="shared" si="0"/>
        <v>0</v>
      </c>
    </row>
    <row r="18" spans="1:20" s="55" customFormat="1" ht="23.25" customHeight="1" thickBot="1" x14ac:dyDescent="0.2">
      <c r="A18" s="154"/>
      <c r="B18" s="131"/>
      <c r="C18" s="89"/>
      <c r="D18" s="90"/>
      <c r="E18" s="91"/>
      <c r="F18" s="92"/>
      <c r="G18" s="93" t="s">
        <v>149</v>
      </c>
      <c r="H18" s="111">
        <f>ROUNDDOWN(H16+H17,0)</f>
        <v>0</v>
      </c>
      <c r="I18" s="111">
        <f t="shared" ref="I18:S18" si="16">ROUNDDOWN(I16+I17,0)</f>
        <v>0</v>
      </c>
      <c r="J18" s="111">
        <f t="shared" si="16"/>
        <v>0</v>
      </c>
      <c r="K18" s="111">
        <f t="shared" si="16"/>
        <v>0</v>
      </c>
      <c r="L18" s="111">
        <f t="shared" si="16"/>
        <v>0</v>
      </c>
      <c r="M18" s="111">
        <f t="shared" si="16"/>
        <v>0</v>
      </c>
      <c r="N18" s="111">
        <f t="shared" si="16"/>
        <v>0</v>
      </c>
      <c r="O18" s="111">
        <f t="shared" si="16"/>
        <v>0</v>
      </c>
      <c r="P18" s="111">
        <f t="shared" si="16"/>
        <v>0</v>
      </c>
      <c r="Q18" s="111">
        <f t="shared" si="16"/>
        <v>0</v>
      </c>
      <c r="R18" s="111">
        <f t="shared" si="16"/>
        <v>0</v>
      </c>
      <c r="S18" s="111">
        <f t="shared" si="16"/>
        <v>0</v>
      </c>
      <c r="T18" s="112">
        <f t="shared" si="0"/>
        <v>0</v>
      </c>
    </row>
    <row r="19" spans="1:20" s="55" customFormat="1" ht="23.25" customHeight="1" thickBot="1" x14ac:dyDescent="0.2">
      <c r="A19" s="123">
        <v>5</v>
      </c>
      <c r="B19" s="126" t="s">
        <v>158</v>
      </c>
      <c r="C19" s="70" t="s">
        <v>144</v>
      </c>
      <c r="D19" s="60">
        <v>295</v>
      </c>
      <c r="E19" s="66" t="s">
        <v>167</v>
      </c>
      <c r="F19" s="155">
        <v>0</v>
      </c>
      <c r="G19" s="54" t="s">
        <v>148</v>
      </c>
      <c r="H19" s="98">
        <v>19332</v>
      </c>
      <c r="I19" s="98">
        <v>21516</v>
      </c>
      <c r="J19" s="98">
        <v>34412</v>
      </c>
      <c r="K19" s="98">
        <v>48254</v>
      </c>
      <c r="L19" s="98">
        <v>47999</v>
      </c>
      <c r="M19" s="98">
        <v>33276</v>
      </c>
      <c r="N19" s="98">
        <v>56963</v>
      </c>
      <c r="O19" s="98">
        <v>52288</v>
      </c>
      <c r="P19" s="98">
        <v>32593</v>
      </c>
      <c r="Q19" s="98">
        <v>21174</v>
      </c>
      <c r="R19" s="98">
        <v>20318</v>
      </c>
      <c r="S19" s="98">
        <v>19121</v>
      </c>
      <c r="T19" s="99">
        <f t="shared" si="0"/>
        <v>407246</v>
      </c>
    </row>
    <row r="20" spans="1:20" ht="23.25" customHeight="1" thickBot="1" x14ac:dyDescent="0.2">
      <c r="A20" s="124"/>
      <c r="B20" s="127"/>
      <c r="C20" s="71" t="s">
        <v>155</v>
      </c>
      <c r="D20" s="156">
        <v>0</v>
      </c>
      <c r="E20" s="67" t="s">
        <v>156</v>
      </c>
      <c r="F20" s="156">
        <v>0</v>
      </c>
      <c r="G20" s="61" t="s">
        <v>146</v>
      </c>
      <c r="H20" s="100">
        <f>$D$19*$D$20*$D$21</f>
        <v>0</v>
      </c>
      <c r="I20" s="100">
        <f t="shared" ref="I20:S20" si="17">$D$19*$D$20*$D$21</f>
        <v>0</v>
      </c>
      <c r="J20" s="100">
        <f t="shared" si="17"/>
        <v>0</v>
      </c>
      <c r="K20" s="100">
        <f t="shared" si="17"/>
        <v>0</v>
      </c>
      <c r="L20" s="100">
        <f t="shared" si="17"/>
        <v>0</v>
      </c>
      <c r="M20" s="100">
        <f t="shared" si="17"/>
        <v>0</v>
      </c>
      <c r="N20" s="100">
        <f t="shared" si="17"/>
        <v>0</v>
      </c>
      <c r="O20" s="100">
        <f t="shared" si="17"/>
        <v>0</v>
      </c>
      <c r="P20" s="100">
        <f t="shared" si="17"/>
        <v>0</v>
      </c>
      <c r="Q20" s="100">
        <f t="shared" si="17"/>
        <v>0</v>
      </c>
      <c r="R20" s="100">
        <f t="shared" si="17"/>
        <v>0</v>
      </c>
      <c r="S20" s="100">
        <f t="shared" si="17"/>
        <v>0</v>
      </c>
      <c r="T20" s="101">
        <f t="shared" si="0"/>
        <v>0</v>
      </c>
    </row>
    <row r="21" spans="1:20" ht="23.25" customHeight="1" x14ac:dyDescent="0.15">
      <c r="A21" s="124"/>
      <c r="B21" s="127"/>
      <c r="C21" s="72" t="s">
        <v>150</v>
      </c>
      <c r="D21" s="73">
        <v>0.85</v>
      </c>
      <c r="E21" s="64"/>
      <c r="F21" s="69"/>
      <c r="G21" s="62" t="s">
        <v>147</v>
      </c>
      <c r="H21" s="102">
        <f>H19*$F$20</f>
        <v>0</v>
      </c>
      <c r="I21" s="102">
        <f>I19*$F$20</f>
        <v>0</v>
      </c>
      <c r="J21" s="102">
        <f>J19*$F$20</f>
        <v>0</v>
      </c>
      <c r="K21" s="102">
        <f>K19*$F$20</f>
        <v>0</v>
      </c>
      <c r="L21" s="102">
        <f>L19*$F$19</f>
        <v>0</v>
      </c>
      <c r="M21" s="102">
        <f t="shared" ref="M21:N21" si="18">M19*$F$19</f>
        <v>0</v>
      </c>
      <c r="N21" s="102">
        <f t="shared" si="18"/>
        <v>0</v>
      </c>
      <c r="O21" s="102">
        <f>O19*$F$20</f>
        <v>0</v>
      </c>
      <c r="P21" s="102">
        <f>P19*$F$20</f>
        <v>0</v>
      </c>
      <c r="Q21" s="102">
        <f>Q19*$F$20</f>
        <v>0</v>
      </c>
      <c r="R21" s="102">
        <f>R19*$F$20</f>
        <v>0</v>
      </c>
      <c r="S21" s="102">
        <f>S19*$F$20</f>
        <v>0</v>
      </c>
      <c r="T21" s="103">
        <f t="shared" si="0"/>
        <v>0</v>
      </c>
    </row>
    <row r="22" spans="1:20" ht="23.25" customHeight="1" thickBot="1" x14ac:dyDescent="0.2">
      <c r="A22" s="125"/>
      <c r="B22" s="128"/>
      <c r="C22" s="74"/>
      <c r="D22" s="75"/>
      <c r="E22" s="68"/>
      <c r="F22" s="63"/>
      <c r="G22" s="57" t="s">
        <v>149</v>
      </c>
      <c r="H22" s="104">
        <f>ROUNDDOWN(H20+H21,0)</f>
        <v>0</v>
      </c>
      <c r="I22" s="104">
        <f t="shared" ref="I22:S22" si="19">ROUNDDOWN(I20+I21,0)</f>
        <v>0</v>
      </c>
      <c r="J22" s="104">
        <f t="shared" si="19"/>
        <v>0</v>
      </c>
      <c r="K22" s="104">
        <f t="shared" si="19"/>
        <v>0</v>
      </c>
      <c r="L22" s="104">
        <f t="shared" si="19"/>
        <v>0</v>
      </c>
      <c r="M22" s="104">
        <f t="shared" si="19"/>
        <v>0</v>
      </c>
      <c r="N22" s="104">
        <f t="shared" si="19"/>
        <v>0</v>
      </c>
      <c r="O22" s="104">
        <f t="shared" si="19"/>
        <v>0</v>
      </c>
      <c r="P22" s="104">
        <f t="shared" si="19"/>
        <v>0</v>
      </c>
      <c r="Q22" s="104">
        <f t="shared" si="19"/>
        <v>0</v>
      </c>
      <c r="R22" s="104">
        <f t="shared" si="19"/>
        <v>0</v>
      </c>
      <c r="S22" s="104">
        <f t="shared" si="19"/>
        <v>0</v>
      </c>
      <c r="T22" s="105">
        <f t="shared" si="0"/>
        <v>0</v>
      </c>
    </row>
    <row r="23" spans="1:20" s="55" customFormat="1" ht="23.25" customHeight="1" thickBot="1" x14ac:dyDescent="0.2">
      <c r="A23" s="152">
        <v>6</v>
      </c>
      <c r="B23" s="129" t="s">
        <v>143</v>
      </c>
      <c r="C23" s="76" t="s">
        <v>144</v>
      </c>
      <c r="D23" s="58">
        <v>307</v>
      </c>
      <c r="E23" s="77" t="s">
        <v>167</v>
      </c>
      <c r="F23" s="155">
        <v>0</v>
      </c>
      <c r="G23" s="78" t="s">
        <v>148</v>
      </c>
      <c r="H23" s="106">
        <v>14334</v>
      </c>
      <c r="I23" s="106">
        <v>12719</v>
      </c>
      <c r="J23" s="106">
        <v>28397</v>
      </c>
      <c r="K23" s="106">
        <v>43153</v>
      </c>
      <c r="L23" s="106">
        <v>46579</v>
      </c>
      <c r="M23" s="106">
        <v>43048</v>
      </c>
      <c r="N23" s="106">
        <v>50124</v>
      </c>
      <c r="O23" s="106">
        <v>36163</v>
      </c>
      <c r="P23" s="106">
        <v>22077</v>
      </c>
      <c r="Q23" s="106">
        <v>12916</v>
      </c>
      <c r="R23" s="106">
        <v>12760</v>
      </c>
      <c r="S23" s="106">
        <v>11391</v>
      </c>
      <c r="T23" s="107">
        <f t="shared" si="0"/>
        <v>333661</v>
      </c>
    </row>
    <row r="24" spans="1:20" s="55" customFormat="1" ht="23.25" customHeight="1" thickBot="1" x14ac:dyDescent="0.2">
      <c r="A24" s="153"/>
      <c r="B24" s="130"/>
      <c r="C24" s="81" t="s">
        <v>155</v>
      </c>
      <c r="D24" s="156">
        <v>0</v>
      </c>
      <c r="E24" s="82" t="s">
        <v>156</v>
      </c>
      <c r="F24" s="156">
        <v>0</v>
      </c>
      <c r="G24" s="83" t="s">
        <v>146</v>
      </c>
      <c r="H24" s="108">
        <f>$D$23*$D$24*$D$25</f>
        <v>0</v>
      </c>
      <c r="I24" s="108">
        <f t="shared" ref="I24:S24" si="20">$D$23*$D$24*$D$25</f>
        <v>0</v>
      </c>
      <c r="J24" s="108">
        <f t="shared" si="20"/>
        <v>0</v>
      </c>
      <c r="K24" s="108">
        <f t="shared" si="20"/>
        <v>0</v>
      </c>
      <c r="L24" s="108">
        <f t="shared" si="20"/>
        <v>0</v>
      </c>
      <c r="M24" s="108">
        <f t="shared" si="20"/>
        <v>0</v>
      </c>
      <c r="N24" s="108">
        <f t="shared" si="20"/>
        <v>0</v>
      </c>
      <c r="O24" s="108">
        <f t="shared" si="20"/>
        <v>0</v>
      </c>
      <c r="P24" s="108">
        <f t="shared" si="20"/>
        <v>0</v>
      </c>
      <c r="Q24" s="108">
        <f t="shared" si="20"/>
        <v>0</v>
      </c>
      <c r="R24" s="108">
        <f t="shared" si="20"/>
        <v>0</v>
      </c>
      <c r="S24" s="108">
        <f t="shared" si="20"/>
        <v>0</v>
      </c>
      <c r="T24" s="109">
        <f t="shared" si="0"/>
        <v>0</v>
      </c>
    </row>
    <row r="25" spans="1:20" s="55" customFormat="1" ht="23.25" customHeight="1" x14ac:dyDescent="0.15">
      <c r="A25" s="153"/>
      <c r="B25" s="130"/>
      <c r="C25" s="84" t="s">
        <v>150</v>
      </c>
      <c r="D25" s="85">
        <v>0.85</v>
      </c>
      <c r="E25" s="86"/>
      <c r="F25" s="87"/>
      <c r="G25" s="88" t="s">
        <v>147</v>
      </c>
      <c r="H25" s="108">
        <f>H23*$F$24</f>
        <v>0</v>
      </c>
      <c r="I25" s="108">
        <f>I23*$F$24</f>
        <v>0</v>
      </c>
      <c r="J25" s="108">
        <f>J23*$F$24</f>
        <v>0</v>
      </c>
      <c r="K25" s="108">
        <f>K23*$F$24</f>
        <v>0</v>
      </c>
      <c r="L25" s="108">
        <f>L23*$F$23</f>
        <v>0</v>
      </c>
      <c r="M25" s="108">
        <f t="shared" ref="M25:N25" si="21">M23*$F$23</f>
        <v>0</v>
      </c>
      <c r="N25" s="108">
        <f t="shared" si="21"/>
        <v>0</v>
      </c>
      <c r="O25" s="108">
        <f>O23*$F$24</f>
        <v>0</v>
      </c>
      <c r="P25" s="108">
        <f>P23*$F$24</f>
        <v>0</v>
      </c>
      <c r="Q25" s="108">
        <f>Q23*$F$24</f>
        <v>0</v>
      </c>
      <c r="R25" s="108">
        <f>R23*$F$24</f>
        <v>0</v>
      </c>
      <c r="S25" s="108">
        <f>S23*$F$24</f>
        <v>0</v>
      </c>
      <c r="T25" s="110">
        <f t="shared" si="0"/>
        <v>0</v>
      </c>
    </row>
    <row r="26" spans="1:20" s="55" customFormat="1" ht="23.25" customHeight="1" thickBot="1" x14ac:dyDescent="0.2">
      <c r="A26" s="154"/>
      <c r="B26" s="131"/>
      <c r="C26" s="89"/>
      <c r="D26" s="90"/>
      <c r="E26" s="91"/>
      <c r="F26" s="92"/>
      <c r="G26" s="93" t="s">
        <v>149</v>
      </c>
      <c r="H26" s="111">
        <f>ROUNDDOWN(H24+H25,0)</f>
        <v>0</v>
      </c>
      <c r="I26" s="111">
        <f t="shared" ref="I26:S26" si="22">ROUNDDOWN(I24+I25,0)</f>
        <v>0</v>
      </c>
      <c r="J26" s="111">
        <f t="shared" si="22"/>
        <v>0</v>
      </c>
      <c r="K26" s="111">
        <f t="shared" si="22"/>
        <v>0</v>
      </c>
      <c r="L26" s="111">
        <f t="shared" si="22"/>
        <v>0</v>
      </c>
      <c r="M26" s="111">
        <f t="shared" si="22"/>
        <v>0</v>
      </c>
      <c r="N26" s="111">
        <f t="shared" si="22"/>
        <v>0</v>
      </c>
      <c r="O26" s="111">
        <f t="shared" si="22"/>
        <v>0</v>
      </c>
      <c r="P26" s="111">
        <f t="shared" si="22"/>
        <v>0</v>
      </c>
      <c r="Q26" s="111">
        <f t="shared" si="22"/>
        <v>0</v>
      </c>
      <c r="R26" s="111">
        <f t="shared" si="22"/>
        <v>0</v>
      </c>
      <c r="S26" s="111">
        <f t="shared" si="22"/>
        <v>0</v>
      </c>
      <c r="T26" s="112">
        <f t="shared" si="0"/>
        <v>0</v>
      </c>
    </row>
    <row r="27" spans="1:20" ht="23.25" customHeight="1" x14ac:dyDescent="0.15">
      <c r="A27" s="143" t="s">
        <v>164</v>
      </c>
      <c r="B27" s="144"/>
      <c r="C27" s="144"/>
      <c r="D27" s="144"/>
      <c r="E27" s="144"/>
      <c r="F27" s="145"/>
      <c r="G27" s="59" t="s">
        <v>161</v>
      </c>
      <c r="H27" s="113">
        <f>H3+H7+H11+H15+H19+H23</f>
        <v>89284</v>
      </c>
      <c r="I27" s="113">
        <f t="shared" ref="I27:S27" si="23">I3+I7+I11+I15+I19+I23</f>
        <v>95340</v>
      </c>
      <c r="J27" s="113">
        <f t="shared" si="23"/>
        <v>174318</v>
      </c>
      <c r="K27" s="113">
        <f t="shared" si="23"/>
        <v>280715</v>
      </c>
      <c r="L27" s="113">
        <f t="shared" si="23"/>
        <v>276749</v>
      </c>
      <c r="M27" s="113">
        <f t="shared" si="23"/>
        <v>195647</v>
      </c>
      <c r="N27" s="113">
        <f t="shared" si="23"/>
        <v>313351</v>
      </c>
      <c r="O27" s="113">
        <f t="shared" si="23"/>
        <v>243909</v>
      </c>
      <c r="P27" s="113">
        <f t="shared" si="23"/>
        <v>143068</v>
      </c>
      <c r="Q27" s="113">
        <f t="shared" si="23"/>
        <v>93357</v>
      </c>
      <c r="R27" s="113">
        <f t="shared" si="23"/>
        <v>92304</v>
      </c>
      <c r="S27" s="113">
        <f t="shared" si="23"/>
        <v>85013</v>
      </c>
      <c r="T27" s="114">
        <f t="shared" si="0"/>
        <v>2083055</v>
      </c>
    </row>
    <row r="28" spans="1:20" ht="23.25" customHeight="1" x14ac:dyDescent="0.15">
      <c r="A28" s="146"/>
      <c r="B28" s="147"/>
      <c r="C28" s="147"/>
      <c r="D28" s="147"/>
      <c r="E28" s="147"/>
      <c r="F28" s="148"/>
      <c r="G28" s="95" t="s">
        <v>162</v>
      </c>
      <c r="H28" s="115">
        <f>ROUNDDOWN(H4+H8+H12+H16+H20+H24,0)</f>
        <v>0</v>
      </c>
      <c r="I28" s="115">
        <f t="shared" ref="I28:S29" si="24">ROUNDDOWN(I4+I8+I12+I16+I20+I24,0)</f>
        <v>0</v>
      </c>
      <c r="J28" s="115">
        <f t="shared" si="24"/>
        <v>0</v>
      </c>
      <c r="K28" s="115">
        <f t="shared" si="24"/>
        <v>0</v>
      </c>
      <c r="L28" s="115">
        <f t="shared" si="24"/>
        <v>0</v>
      </c>
      <c r="M28" s="115">
        <f t="shared" si="24"/>
        <v>0</v>
      </c>
      <c r="N28" s="115">
        <f>ROUNDDOWN(N4+N8+N12+N16+N20+N24,0)</f>
        <v>0</v>
      </c>
      <c r="O28" s="115">
        <f t="shared" si="24"/>
        <v>0</v>
      </c>
      <c r="P28" s="115">
        <f t="shared" si="24"/>
        <v>0</v>
      </c>
      <c r="Q28" s="115">
        <f t="shared" si="24"/>
        <v>0</v>
      </c>
      <c r="R28" s="115">
        <f>ROUNDDOWN(R4+R8+R12+R16+R20+R24,0)</f>
        <v>0</v>
      </c>
      <c r="S28" s="115">
        <f t="shared" si="24"/>
        <v>0</v>
      </c>
      <c r="T28" s="116">
        <f t="shared" si="0"/>
        <v>0</v>
      </c>
    </row>
    <row r="29" spans="1:20" ht="23.25" customHeight="1" x14ac:dyDescent="0.15">
      <c r="A29" s="146"/>
      <c r="B29" s="147"/>
      <c r="C29" s="147"/>
      <c r="D29" s="147"/>
      <c r="E29" s="147"/>
      <c r="F29" s="148"/>
      <c r="G29" s="56" t="s">
        <v>163</v>
      </c>
      <c r="H29" s="117">
        <f>ROUNDDOWN(H5+H9+H13+H17+H21+H25,0)</f>
        <v>0</v>
      </c>
      <c r="I29" s="117">
        <f t="shared" ref="I29:J29" si="25">ROUNDDOWN(I5+I9+I13+I17+I21+I25,0)</f>
        <v>0</v>
      </c>
      <c r="J29" s="117">
        <f t="shared" si="25"/>
        <v>0</v>
      </c>
      <c r="K29" s="117">
        <f>ROUNDDOWN(K5+K9+K13+K17+K21+K25,0)</f>
        <v>0</v>
      </c>
      <c r="L29" s="117">
        <f t="shared" ref="L29" si="26">ROUNDDOWN(L5+L9+L13+L17+L21+L25,0)</f>
        <v>0</v>
      </c>
      <c r="M29" s="117">
        <f t="shared" si="24"/>
        <v>0</v>
      </c>
      <c r="N29" s="117">
        <f t="shared" si="24"/>
        <v>0</v>
      </c>
      <c r="O29" s="117">
        <f t="shared" si="24"/>
        <v>0</v>
      </c>
      <c r="P29" s="117">
        <f t="shared" si="24"/>
        <v>0</v>
      </c>
      <c r="Q29" s="117">
        <f t="shared" si="24"/>
        <v>0</v>
      </c>
      <c r="R29" s="117">
        <f t="shared" si="24"/>
        <v>0</v>
      </c>
      <c r="S29" s="117">
        <f t="shared" si="24"/>
        <v>0</v>
      </c>
      <c r="T29" s="118">
        <f t="shared" si="0"/>
        <v>0</v>
      </c>
    </row>
    <row r="30" spans="1:20" ht="23.25" customHeight="1" thickBot="1" x14ac:dyDescent="0.2">
      <c r="A30" s="149"/>
      <c r="B30" s="150"/>
      <c r="C30" s="150"/>
      <c r="D30" s="150"/>
      <c r="E30" s="150"/>
      <c r="F30" s="151"/>
      <c r="G30" s="57" t="s">
        <v>149</v>
      </c>
      <c r="H30" s="119">
        <f>H6+H10+H14+H18+H22+H26</f>
        <v>0</v>
      </c>
      <c r="I30" s="119">
        <f t="shared" ref="I30:S30" si="27">I6+I10+I14+I18+I22+I26</f>
        <v>0</v>
      </c>
      <c r="J30" s="119">
        <f t="shared" si="27"/>
        <v>0</v>
      </c>
      <c r="K30" s="119">
        <f t="shared" si="27"/>
        <v>0</v>
      </c>
      <c r="L30" s="119">
        <f t="shared" si="27"/>
        <v>0</v>
      </c>
      <c r="M30" s="119">
        <f t="shared" si="27"/>
        <v>0</v>
      </c>
      <c r="N30" s="119">
        <f t="shared" si="27"/>
        <v>0</v>
      </c>
      <c r="O30" s="119">
        <f t="shared" si="27"/>
        <v>0</v>
      </c>
      <c r="P30" s="120">
        <f t="shared" si="27"/>
        <v>0</v>
      </c>
      <c r="Q30" s="120">
        <f t="shared" si="27"/>
        <v>0</v>
      </c>
      <c r="R30" s="120">
        <f t="shared" si="27"/>
        <v>0</v>
      </c>
      <c r="S30" s="121">
        <f t="shared" si="27"/>
        <v>0</v>
      </c>
      <c r="T30" s="122">
        <f t="shared" si="0"/>
        <v>0</v>
      </c>
    </row>
    <row r="31" spans="1:20" ht="23.25" customHeight="1" thickTop="1" x14ac:dyDescent="0.15">
      <c r="P31" s="134" t="s">
        <v>173</v>
      </c>
      <c r="Q31" s="135"/>
      <c r="R31" s="136"/>
      <c r="S31" s="132">
        <f>ROUNDDOWN(T30/1.1,0)</f>
        <v>0</v>
      </c>
      <c r="T31" s="132"/>
    </row>
    <row r="32" spans="1:20" ht="23.25" customHeight="1" thickBot="1" x14ac:dyDescent="0.2">
      <c r="B32" s="51" t="s">
        <v>168</v>
      </c>
      <c r="P32" s="137"/>
      <c r="Q32" s="138"/>
      <c r="R32" s="139"/>
      <c r="S32" s="133"/>
      <c r="T32" s="133"/>
    </row>
    <row r="33" spans="2:2" ht="23.25" customHeight="1" thickTop="1" x14ac:dyDescent="0.15">
      <c r="B33" s="51" t="s">
        <v>171</v>
      </c>
    </row>
    <row r="34" spans="2:2" ht="23.25" customHeight="1" x14ac:dyDescent="0.15">
      <c r="B34" s="51" t="s">
        <v>169</v>
      </c>
    </row>
    <row r="35" spans="2:2" ht="23.25" customHeight="1" x14ac:dyDescent="0.15">
      <c r="B35" s="51" t="s">
        <v>170</v>
      </c>
    </row>
    <row r="36" spans="2:2" ht="23.25" customHeight="1" x14ac:dyDescent="0.15">
      <c r="B36" s="51" t="s">
        <v>172</v>
      </c>
    </row>
  </sheetData>
  <sheetProtection algorithmName="SHA-512" hashValue="dLwPLIm72+TwEeBj6lQCplVd+ZLhVGR+ubnG4xVmc9Adg+dJ7axD261+reWm/iH1bGwzZ4XoJ27ecRsZ/vtI0A==" saltValue="XYby7lfpBlpxB/zFUbBBFw==" spinCount="100000" sheet="1" objects="1" scenarios="1"/>
  <mergeCells count="17">
    <mergeCell ref="C2:D2"/>
    <mergeCell ref="E2:F2"/>
    <mergeCell ref="A27:F30"/>
    <mergeCell ref="A19:A22"/>
    <mergeCell ref="B19:B22"/>
    <mergeCell ref="A23:A26"/>
    <mergeCell ref="A3:A6"/>
    <mergeCell ref="B3:B6"/>
    <mergeCell ref="A7:A10"/>
    <mergeCell ref="B7:B10"/>
    <mergeCell ref="A15:A18"/>
    <mergeCell ref="B15:B18"/>
    <mergeCell ref="A11:A14"/>
    <mergeCell ref="B11:B14"/>
    <mergeCell ref="B23:B26"/>
    <mergeCell ref="S31:T32"/>
    <mergeCell ref="P31:R32"/>
  </mergeCells>
  <phoneticPr fontId="2"/>
  <pageMargins left="0.31496062992125984" right="0.31496062992125984" top="0.74803149606299213" bottom="0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05"/>
  <sheetViews>
    <sheetView showGridLines="0" workbookViewId="0">
      <selection activeCell="C37" sqref="C37"/>
    </sheetView>
  </sheetViews>
  <sheetFormatPr defaultRowHeight="13.5" x14ac:dyDescent="0.15"/>
  <cols>
    <col min="1" max="1" width="3" customWidth="1"/>
    <col min="3" max="3" width="26.75" bestFit="1" customWidth="1"/>
    <col min="4" max="4" width="11" bestFit="1" customWidth="1"/>
    <col min="6" max="7" width="12.875" bestFit="1" customWidth="1"/>
  </cols>
  <sheetData>
    <row r="1" spans="2:8" x14ac:dyDescent="0.15">
      <c r="B1" t="s">
        <v>28</v>
      </c>
      <c r="D1" t="s">
        <v>57</v>
      </c>
    </row>
    <row r="2" spans="2:8" x14ac:dyDescent="0.15">
      <c r="B2" t="s">
        <v>56</v>
      </c>
      <c r="D2" t="s">
        <v>56</v>
      </c>
    </row>
    <row r="3" spans="2:8" x14ac:dyDescent="0.15">
      <c r="B3" s="4" t="s">
        <v>0</v>
      </c>
      <c r="D3" t="s">
        <v>58</v>
      </c>
    </row>
    <row r="4" spans="2:8" x14ac:dyDescent="0.15">
      <c r="B4" s="22" t="s">
        <v>19</v>
      </c>
      <c r="D4" t="s">
        <v>59</v>
      </c>
    </row>
    <row r="5" spans="2:8" x14ac:dyDescent="0.15">
      <c r="B5" s="22" t="s">
        <v>44</v>
      </c>
      <c r="D5" t="s">
        <v>60</v>
      </c>
    </row>
    <row r="6" spans="2:8" x14ac:dyDescent="0.15">
      <c r="B6" s="22" t="s">
        <v>63</v>
      </c>
      <c r="D6" t="s">
        <v>61</v>
      </c>
    </row>
    <row r="7" spans="2:8" x14ac:dyDescent="0.15">
      <c r="B7" s="22" t="s">
        <v>64</v>
      </c>
      <c r="D7" t="s">
        <v>62</v>
      </c>
    </row>
    <row r="8" spans="2:8" x14ac:dyDescent="0.15">
      <c r="B8" s="22" t="s">
        <v>65</v>
      </c>
      <c r="D8" t="s">
        <v>121</v>
      </c>
    </row>
    <row r="9" spans="2:8" x14ac:dyDescent="0.15">
      <c r="B9" s="22" t="s">
        <v>66</v>
      </c>
    </row>
    <row r="10" spans="2:8" x14ac:dyDescent="0.15">
      <c r="B10" s="23"/>
    </row>
    <row r="14" spans="2:8" x14ac:dyDescent="0.15">
      <c r="B14" t="s">
        <v>26</v>
      </c>
      <c r="D14" t="s">
        <v>39</v>
      </c>
      <c r="H14" t="s">
        <v>40</v>
      </c>
    </row>
    <row r="15" spans="2:8" x14ac:dyDescent="0.15">
      <c r="C15" t="s">
        <v>56</v>
      </c>
      <c r="D15" t="s">
        <v>125</v>
      </c>
      <c r="E15" t="s">
        <v>125</v>
      </c>
      <c r="F15" t="s">
        <v>125</v>
      </c>
      <c r="G15" t="s">
        <v>125</v>
      </c>
    </row>
    <row r="16" spans="2:8" x14ac:dyDescent="0.15">
      <c r="B16" s="7" t="s">
        <v>0</v>
      </c>
      <c r="C16" s="4" t="s">
        <v>1</v>
      </c>
      <c r="D16" s="10" t="s">
        <v>29</v>
      </c>
      <c r="E16" s="11" t="s">
        <v>30</v>
      </c>
      <c r="F16" s="11" t="s">
        <v>31</v>
      </c>
      <c r="G16" s="12" t="s">
        <v>125</v>
      </c>
      <c r="H16">
        <v>3</v>
      </c>
    </row>
    <row r="17" spans="2:8" x14ac:dyDescent="0.15">
      <c r="B17" s="1"/>
      <c r="C17" s="6" t="s">
        <v>2</v>
      </c>
      <c r="D17" s="13" t="s">
        <v>29</v>
      </c>
      <c r="E17" s="9" t="s">
        <v>30</v>
      </c>
      <c r="F17" s="9" t="s">
        <v>31</v>
      </c>
      <c r="G17" s="14" t="s">
        <v>125</v>
      </c>
      <c r="H17">
        <v>3</v>
      </c>
    </row>
    <row r="18" spans="2:8" x14ac:dyDescent="0.15">
      <c r="B18" s="1"/>
      <c r="C18" s="5" t="s">
        <v>3</v>
      </c>
      <c r="D18" s="2" t="s">
        <v>29</v>
      </c>
      <c r="E18" s="15" t="s">
        <v>30</v>
      </c>
      <c r="F18" s="15" t="s">
        <v>31</v>
      </c>
      <c r="G18" s="16" t="s">
        <v>125</v>
      </c>
      <c r="H18">
        <v>3</v>
      </c>
    </row>
    <row r="19" spans="2:8" x14ac:dyDescent="0.15">
      <c r="B19" s="1"/>
      <c r="C19" s="6" t="s">
        <v>4</v>
      </c>
      <c r="D19" s="13" t="s">
        <v>29</v>
      </c>
      <c r="E19" s="9" t="s">
        <v>30</v>
      </c>
      <c r="F19" s="9" t="s">
        <v>125</v>
      </c>
      <c r="G19" s="14" t="s">
        <v>125</v>
      </c>
      <c r="H19">
        <v>1</v>
      </c>
    </row>
    <row r="20" spans="2:8" x14ac:dyDescent="0.15">
      <c r="B20" s="1"/>
      <c r="C20" s="6" t="s">
        <v>5</v>
      </c>
      <c r="D20" s="13" t="s">
        <v>29</v>
      </c>
      <c r="E20" s="9" t="s">
        <v>30</v>
      </c>
      <c r="F20" s="9" t="s">
        <v>125</v>
      </c>
      <c r="G20" s="14" t="s">
        <v>125</v>
      </c>
      <c r="H20">
        <v>1</v>
      </c>
    </row>
    <row r="21" spans="2:8" x14ac:dyDescent="0.15">
      <c r="B21" s="1"/>
      <c r="C21" s="5" t="s">
        <v>6</v>
      </c>
      <c r="D21" s="2" t="s">
        <v>29</v>
      </c>
      <c r="E21" s="15" t="s">
        <v>30</v>
      </c>
      <c r="F21" s="15" t="s">
        <v>125</v>
      </c>
      <c r="G21" s="16" t="s">
        <v>125</v>
      </c>
      <c r="H21">
        <v>1</v>
      </c>
    </row>
    <row r="22" spans="2:8" x14ac:dyDescent="0.15">
      <c r="B22" s="1"/>
      <c r="C22" s="6" t="s">
        <v>7</v>
      </c>
      <c r="D22" s="13" t="s">
        <v>32</v>
      </c>
      <c r="E22" s="9" t="s">
        <v>33</v>
      </c>
      <c r="F22" s="9" t="s">
        <v>34</v>
      </c>
      <c r="G22" s="14" t="s">
        <v>125</v>
      </c>
      <c r="H22">
        <v>2</v>
      </c>
    </row>
    <row r="23" spans="2:8" x14ac:dyDescent="0.15">
      <c r="B23" s="1"/>
      <c r="C23" s="5" t="s">
        <v>8</v>
      </c>
      <c r="D23" s="2" t="s">
        <v>32</v>
      </c>
      <c r="E23" s="15" t="s">
        <v>33</v>
      </c>
      <c r="F23" s="15" t="s">
        <v>34</v>
      </c>
      <c r="G23" s="16" t="s">
        <v>125</v>
      </c>
      <c r="H23">
        <v>2</v>
      </c>
    </row>
    <row r="24" spans="2:8" x14ac:dyDescent="0.15">
      <c r="B24" s="1" t="s">
        <v>9</v>
      </c>
      <c r="C24" s="6" t="s">
        <v>10</v>
      </c>
      <c r="D24" s="13" t="s">
        <v>32</v>
      </c>
      <c r="E24" s="9" t="s">
        <v>33</v>
      </c>
      <c r="F24" s="9" t="s">
        <v>34</v>
      </c>
      <c r="G24" s="14" t="s">
        <v>125</v>
      </c>
      <c r="H24">
        <v>2</v>
      </c>
    </row>
    <row r="25" spans="2:8" x14ac:dyDescent="0.15">
      <c r="B25" s="1"/>
      <c r="C25" s="5" t="s">
        <v>11</v>
      </c>
      <c r="D25" s="2" t="s">
        <v>32</v>
      </c>
      <c r="E25" s="15" t="s">
        <v>33</v>
      </c>
      <c r="F25" s="15" t="s">
        <v>34</v>
      </c>
      <c r="G25" s="16" t="s">
        <v>125</v>
      </c>
      <c r="H25">
        <v>2</v>
      </c>
    </row>
    <row r="26" spans="2:8" x14ac:dyDescent="0.15">
      <c r="B26" s="1"/>
      <c r="C26" s="6" t="s">
        <v>12</v>
      </c>
      <c r="D26" s="13" t="s">
        <v>29</v>
      </c>
      <c r="E26" s="9" t="s">
        <v>30</v>
      </c>
      <c r="F26" s="9" t="s">
        <v>125</v>
      </c>
      <c r="G26" s="14" t="s">
        <v>125</v>
      </c>
      <c r="H26">
        <v>1</v>
      </c>
    </row>
    <row r="27" spans="2:8" x14ac:dyDescent="0.15">
      <c r="B27" s="1"/>
      <c r="C27" s="5" t="s">
        <v>13</v>
      </c>
      <c r="D27" s="2" t="s">
        <v>29</v>
      </c>
      <c r="E27" s="15" t="s">
        <v>30</v>
      </c>
      <c r="F27" s="15" t="s">
        <v>125</v>
      </c>
      <c r="G27" s="16" t="s">
        <v>125</v>
      </c>
      <c r="H27">
        <v>1</v>
      </c>
    </row>
    <row r="28" spans="2:8" x14ac:dyDescent="0.15">
      <c r="B28" s="1" t="s">
        <v>14</v>
      </c>
      <c r="C28" s="6" t="s">
        <v>15</v>
      </c>
      <c r="D28" s="13" t="s">
        <v>32</v>
      </c>
      <c r="E28" s="9" t="s">
        <v>33</v>
      </c>
      <c r="F28" s="9" t="s">
        <v>34</v>
      </c>
      <c r="G28" s="14" t="s">
        <v>125</v>
      </c>
      <c r="H28">
        <v>2</v>
      </c>
    </row>
    <row r="29" spans="2:8" x14ac:dyDescent="0.15">
      <c r="B29" s="1"/>
      <c r="C29" s="5" t="s">
        <v>16</v>
      </c>
      <c r="D29" s="2" t="s">
        <v>32</v>
      </c>
      <c r="E29" s="15" t="s">
        <v>33</v>
      </c>
      <c r="F29" s="15" t="s">
        <v>34</v>
      </c>
      <c r="G29" s="16" t="s">
        <v>125</v>
      </c>
      <c r="H29">
        <v>2</v>
      </c>
    </row>
    <row r="30" spans="2:8" x14ac:dyDescent="0.15">
      <c r="B30" s="1"/>
      <c r="C30" s="6" t="s">
        <v>17</v>
      </c>
      <c r="D30" s="13" t="s">
        <v>29</v>
      </c>
      <c r="E30" s="9" t="s">
        <v>30</v>
      </c>
      <c r="F30" s="9" t="s">
        <v>125</v>
      </c>
      <c r="G30" s="14" t="s">
        <v>125</v>
      </c>
      <c r="H30">
        <v>1</v>
      </c>
    </row>
    <row r="31" spans="2:8" x14ac:dyDescent="0.15">
      <c r="B31" s="2"/>
      <c r="C31" s="5" t="s">
        <v>18</v>
      </c>
      <c r="D31" s="2" t="s">
        <v>29</v>
      </c>
      <c r="E31" s="15" t="s">
        <v>30</v>
      </c>
      <c r="F31" s="15" t="s">
        <v>125</v>
      </c>
      <c r="G31" s="16" t="s">
        <v>125</v>
      </c>
      <c r="H31">
        <v>1</v>
      </c>
    </row>
    <row r="32" spans="2:8" ht="14.25" thickBot="1" x14ac:dyDescent="0.2">
      <c r="B32" s="3"/>
      <c r="C32" s="8" t="s">
        <v>27</v>
      </c>
      <c r="D32" s="3" t="s">
        <v>41</v>
      </c>
      <c r="E32" s="17" t="s">
        <v>41</v>
      </c>
      <c r="F32" s="17" t="s">
        <v>41</v>
      </c>
      <c r="G32" s="18" t="s">
        <v>41</v>
      </c>
    </row>
    <row r="33" spans="2:8" ht="14.25" thickTop="1" x14ac:dyDescent="0.15">
      <c r="B33" s="1"/>
      <c r="C33" t="s">
        <v>56</v>
      </c>
      <c r="D33" s="1" t="s">
        <v>124</v>
      </c>
      <c r="E33" s="19" t="s">
        <v>124</v>
      </c>
      <c r="F33" s="19" t="s">
        <v>124</v>
      </c>
      <c r="G33" s="20" t="s">
        <v>124</v>
      </c>
    </row>
    <row r="34" spans="2:8" x14ac:dyDescent="0.15">
      <c r="B34" s="1" t="s">
        <v>19</v>
      </c>
      <c r="C34" s="6" t="s">
        <v>20</v>
      </c>
      <c r="D34" s="13" t="s">
        <v>32</v>
      </c>
      <c r="E34" s="9" t="s">
        <v>33</v>
      </c>
      <c r="F34" s="9" t="s">
        <v>34</v>
      </c>
      <c r="G34" s="14" t="s">
        <v>125</v>
      </c>
      <c r="H34">
        <v>2</v>
      </c>
    </row>
    <row r="35" spans="2:8" x14ac:dyDescent="0.15">
      <c r="B35" s="1"/>
      <c r="C35" s="5" t="s">
        <v>21</v>
      </c>
      <c r="D35" s="2" t="s">
        <v>29</v>
      </c>
      <c r="E35" s="15" t="s">
        <v>30</v>
      </c>
      <c r="F35" s="15" t="s">
        <v>125</v>
      </c>
      <c r="G35" s="16" t="s">
        <v>125</v>
      </c>
      <c r="H35">
        <v>1</v>
      </c>
    </row>
    <row r="36" spans="2:8" x14ac:dyDescent="0.15">
      <c r="B36" s="1"/>
      <c r="C36" s="5" t="s">
        <v>24</v>
      </c>
      <c r="D36" s="2" t="s">
        <v>35</v>
      </c>
      <c r="E36" s="15" t="s">
        <v>36</v>
      </c>
      <c r="F36" s="15" t="s">
        <v>37</v>
      </c>
      <c r="G36" s="16" t="s">
        <v>38</v>
      </c>
      <c r="H36">
        <v>3</v>
      </c>
    </row>
    <row r="37" spans="2:8" x14ac:dyDescent="0.15">
      <c r="B37" s="1"/>
      <c r="C37" s="6" t="s">
        <v>123</v>
      </c>
      <c r="D37" s="13" t="s">
        <v>32</v>
      </c>
      <c r="E37" s="9" t="s">
        <v>33</v>
      </c>
      <c r="F37" s="9" t="s">
        <v>34</v>
      </c>
      <c r="G37" s="14" t="s">
        <v>125</v>
      </c>
      <c r="H37">
        <v>2</v>
      </c>
    </row>
    <row r="38" spans="2:8" x14ac:dyDescent="0.15">
      <c r="B38" s="1"/>
      <c r="C38" s="5" t="s">
        <v>122</v>
      </c>
      <c r="D38" s="2" t="s">
        <v>29</v>
      </c>
      <c r="E38" s="15" t="s">
        <v>30</v>
      </c>
      <c r="F38" s="15" t="s">
        <v>125</v>
      </c>
      <c r="G38" s="16" t="s">
        <v>125</v>
      </c>
      <c r="H38">
        <v>1</v>
      </c>
    </row>
    <row r="39" spans="2:8" x14ac:dyDescent="0.15">
      <c r="B39" s="1"/>
      <c r="C39" s="4" t="s">
        <v>126</v>
      </c>
      <c r="D39" s="10" t="s">
        <v>29</v>
      </c>
      <c r="E39" s="11" t="s">
        <v>30</v>
      </c>
      <c r="F39" s="11" t="s">
        <v>125</v>
      </c>
      <c r="G39" s="12" t="s">
        <v>125</v>
      </c>
      <c r="H39">
        <v>1</v>
      </c>
    </row>
    <row r="40" spans="2:8" x14ac:dyDescent="0.15">
      <c r="B40" s="1"/>
      <c r="C40" s="5" t="s">
        <v>127</v>
      </c>
      <c r="D40" s="2" t="s">
        <v>29</v>
      </c>
      <c r="E40" s="15" t="s">
        <v>30</v>
      </c>
      <c r="F40" s="15" t="s">
        <v>125</v>
      </c>
      <c r="G40" s="16" t="s">
        <v>125</v>
      </c>
      <c r="H40">
        <v>1</v>
      </c>
    </row>
    <row r="41" spans="2:8" x14ac:dyDescent="0.15">
      <c r="B41" s="1"/>
      <c r="C41" s="6" t="s">
        <v>22</v>
      </c>
      <c r="D41" s="13" t="s">
        <v>32</v>
      </c>
      <c r="E41" s="9" t="s">
        <v>33</v>
      </c>
      <c r="F41" s="9" t="s">
        <v>34</v>
      </c>
      <c r="G41" s="14" t="s">
        <v>125</v>
      </c>
      <c r="H41">
        <v>2</v>
      </c>
    </row>
    <row r="42" spans="2:8" x14ac:dyDescent="0.15">
      <c r="B42" s="1"/>
      <c r="C42" s="5" t="s">
        <v>23</v>
      </c>
      <c r="D42" s="2" t="s">
        <v>29</v>
      </c>
      <c r="E42" s="15" t="s">
        <v>30</v>
      </c>
      <c r="F42" s="15" t="s">
        <v>125</v>
      </c>
      <c r="G42" s="16" t="s">
        <v>125</v>
      </c>
      <c r="H42">
        <v>1</v>
      </c>
    </row>
    <row r="43" spans="2:8" x14ac:dyDescent="0.15">
      <c r="B43" s="1"/>
      <c r="C43" s="5" t="s">
        <v>25</v>
      </c>
      <c r="D43" s="2" t="s">
        <v>35</v>
      </c>
      <c r="E43" s="15" t="s">
        <v>36</v>
      </c>
      <c r="F43" s="15" t="s">
        <v>37</v>
      </c>
      <c r="G43" s="16" t="s">
        <v>38</v>
      </c>
      <c r="H43">
        <v>3</v>
      </c>
    </row>
    <row r="44" spans="2:8" x14ac:dyDescent="0.15">
      <c r="B44" s="1"/>
      <c r="C44" s="6" t="s">
        <v>128</v>
      </c>
      <c r="D44" s="13" t="s">
        <v>32</v>
      </c>
      <c r="E44" s="9" t="s">
        <v>33</v>
      </c>
      <c r="F44" s="9" t="s">
        <v>34</v>
      </c>
      <c r="G44" s="14" t="s">
        <v>125</v>
      </c>
      <c r="H44">
        <v>2</v>
      </c>
    </row>
    <row r="45" spans="2:8" x14ac:dyDescent="0.15">
      <c r="B45" s="1"/>
      <c r="C45" s="6" t="s">
        <v>129</v>
      </c>
      <c r="D45" s="13" t="s">
        <v>32</v>
      </c>
      <c r="E45" s="9" t="s">
        <v>33</v>
      </c>
      <c r="F45" s="9" t="s">
        <v>34</v>
      </c>
      <c r="G45" s="14" t="s">
        <v>125</v>
      </c>
      <c r="H45">
        <v>2</v>
      </c>
    </row>
    <row r="46" spans="2:8" x14ac:dyDescent="0.15">
      <c r="B46" s="1"/>
      <c r="C46" s="6" t="s">
        <v>42</v>
      </c>
      <c r="D46" s="13" t="s">
        <v>29</v>
      </c>
      <c r="E46" s="9" t="s">
        <v>30</v>
      </c>
      <c r="F46" s="9" t="s">
        <v>125</v>
      </c>
      <c r="G46" s="14" t="s">
        <v>125</v>
      </c>
      <c r="H46">
        <v>1</v>
      </c>
    </row>
    <row r="47" spans="2:8" x14ac:dyDescent="0.15">
      <c r="B47" s="1"/>
      <c r="C47" s="5" t="s">
        <v>43</v>
      </c>
      <c r="D47" s="2" t="s">
        <v>29</v>
      </c>
      <c r="E47" s="15" t="s">
        <v>30</v>
      </c>
      <c r="F47" s="15" t="s">
        <v>125</v>
      </c>
      <c r="G47" s="16" t="s">
        <v>125</v>
      </c>
      <c r="H47">
        <v>1</v>
      </c>
    </row>
    <row r="48" spans="2:8" ht="14.25" thickBot="1" x14ac:dyDescent="0.2">
      <c r="B48" s="1"/>
      <c r="C48" s="21" t="s">
        <v>27</v>
      </c>
      <c r="D48" s="1" t="s">
        <v>41</v>
      </c>
      <c r="E48" s="19" t="s">
        <v>41</v>
      </c>
      <c r="F48" s="19" t="s">
        <v>41</v>
      </c>
      <c r="G48" s="20" t="s">
        <v>41</v>
      </c>
    </row>
    <row r="49" spans="2:8" ht="14.25" thickTop="1" x14ac:dyDescent="0.15">
      <c r="B49" s="26"/>
      <c r="C49" s="27" t="s">
        <v>56</v>
      </c>
      <c r="D49" s="26" t="s">
        <v>124</v>
      </c>
      <c r="E49" s="28" t="s">
        <v>124</v>
      </c>
      <c r="F49" s="28" t="s">
        <v>124</v>
      </c>
      <c r="G49" s="29" t="s">
        <v>124</v>
      </c>
    </row>
    <row r="50" spans="2:8" x14ac:dyDescent="0.15">
      <c r="B50" s="1" t="s">
        <v>44</v>
      </c>
      <c r="C50" s="6" t="s">
        <v>45</v>
      </c>
      <c r="D50" s="13" t="s">
        <v>29</v>
      </c>
      <c r="E50" s="9" t="s">
        <v>30</v>
      </c>
      <c r="F50" s="9" t="s">
        <v>125</v>
      </c>
      <c r="G50" s="14" t="s">
        <v>125</v>
      </c>
      <c r="H50">
        <v>1</v>
      </c>
    </row>
    <row r="51" spans="2:8" x14ac:dyDescent="0.15">
      <c r="B51" s="1"/>
      <c r="C51" s="5" t="s">
        <v>46</v>
      </c>
      <c r="D51" s="2" t="s">
        <v>52</v>
      </c>
      <c r="E51" s="15" t="s">
        <v>53</v>
      </c>
      <c r="F51" s="15" t="s">
        <v>54</v>
      </c>
      <c r="G51" s="16" t="s">
        <v>55</v>
      </c>
      <c r="H51">
        <v>3</v>
      </c>
    </row>
    <row r="52" spans="2:8" x14ac:dyDescent="0.15">
      <c r="B52" s="1"/>
      <c r="C52" s="5" t="s">
        <v>47</v>
      </c>
      <c r="D52" s="2" t="s">
        <v>35</v>
      </c>
      <c r="E52" s="15" t="s">
        <v>37</v>
      </c>
      <c r="F52" s="15" t="s">
        <v>31</v>
      </c>
      <c r="G52" s="16" t="s">
        <v>125</v>
      </c>
      <c r="H52">
        <v>2</v>
      </c>
    </row>
    <row r="53" spans="2:8" x14ac:dyDescent="0.15">
      <c r="B53" s="1"/>
      <c r="C53" s="6" t="s">
        <v>48</v>
      </c>
      <c r="D53" s="13" t="s">
        <v>29</v>
      </c>
      <c r="E53" s="9" t="s">
        <v>30</v>
      </c>
      <c r="F53" s="9" t="s">
        <v>125</v>
      </c>
      <c r="G53" s="14" t="s">
        <v>125</v>
      </c>
      <c r="H53">
        <v>1</v>
      </c>
    </row>
    <row r="54" spans="2:8" x14ac:dyDescent="0.15">
      <c r="B54" s="1"/>
      <c r="C54" s="5" t="s">
        <v>49</v>
      </c>
      <c r="D54" s="2" t="s">
        <v>52</v>
      </c>
      <c r="E54" s="15" t="s">
        <v>53</v>
      </c>
      <c r="F54" s="15" t="s">
        <v>54</v>
      </c>
      <c r="G54" s="16" t="s">
        <v>55</v>
      </c>
      <c r="H54">
        <v>3</v>
      </c>
    </row>
    <row r="55" spans="2:8" x14ac:dyDescent="0.15">
      <c r="B55" s="1"/>
      <c r="C55" s="6" t="s">
        <v>50</v>
      </c>
      <c r="D55" s="13" t="s">
        <v>29</v>
      </c>
      <c r="E55" s="9" t="s">
        <v>30</v>
      </c>
      <c r="F55" s="9" t="s">
        <v>125</v>
      </c>
      <c r="G55" s="14" t="s">
        <v>125</v>
      </c>
      <c r="H55">
        <v>1</v>
      </c>
    </row>
    <row r="56" spans="2:8" x14ac:dyDescent="0.15">
      <c r="B56" s="1"/>
      <c r="C56" s="5" t="s">
        <v>51</v>
      </c>
      <c r="D56" s="2" t="s">
        <v>52</v>
      </c>
      <c r="E56" s="15" t="s">
        <v>53</v>
      </c>
      <c r="F56" s="15" t="s">
        <v>54</v>
      </c>
      <c r="G56" s="16" t="s">
        <v>55</v>
      </c>
      <c r="H56">
        <v>3</v>
      </c>
    </row>
    <row r="57" spans="2:8" ht="14.25" thickBot="1" x14ac:dyDescent="0.2">
      <c r="B57" s="3"/>
      <c r="C57" s="44" t="s">
        <v>27</v>
      </c>
      <c r="D57" s="45" t="s">
        <v>41</v>
      </c>
      <c r="E57" s="45" t="s">
        <v>41</v>
      </c>
      <c r="F57" s="45" t="s">
        <v>41</v>
      </c>
      <c r="G57" s="46" t="s">
        <v>41</v>
      </c>
    </row>
    <row r="58" spans="2:8" ht="14.25" thickTop="1" x14ac:dyDescent="0.15">
      <c r="B58" s="1"/>
      <c r="C58" s="47" t="s">
        <v>56</v>
      </c>
      <c r="D58" s="48" t="s">
        <v>124</v>
      </c>
      <c r="E58" s="48" t="s">
        <v>124</v>
      </c>
      <c r="F58" s="48" t="s">
        <v>124</v>
      </c>
      <c r="G58" s="20" t="s">
        <v>124</v>
      </c>
    </row>
    <row r="59" spans="2:8" x14ac:dyDescent="0.15">
      <c r="B59" s="21" t="s">
        <v>63</v>
      </c>
      <c r="C59" s="49" t="s">
        <v>67</v>
      </c>
      <c r="D59" s="50" t="s">
        <v>29</v>
      </c>
      <c r="E59" s="50" t="s">
        <v>30</v>
      </c>
      <c r="F59" s="50" t="s">
        <v>125</v>
      </c>
      <c r="G59" s="12" t="s">
        <v>125</v>
      </c>
      <c r="H59">
        <v>1</v>
      </c>
    </row>
    <row r="60" spans="2:8" x14ac:dyDescent="0.15">
      <c r="B60" s="24"/>
      <c r="C60" s="30" t="s">
        <v>68</v>
      </c>
      <c r="D60" s="31" t="s">
        <v>52</v>
      </c>
      <c r="E60" s="31" t="s">
        <v>53</v>
      </c>
      <c r="F60" s="31" t="s">
        <v>54</v>
      </c>
      <c r="G60" s="32" t="s">
        <v>55</v>
      </c>
      <c r="H60">
        <v>3</v>
      </c>
    </row>
    <row r="61" spans="2:8" x14ac:dyDescent="0.15">
      <c r="B61" s="25"/>
      <c r="C61" s="30" t="s">
        <v>69</v>
      </c>
      <c r="D61" s="31" t="s">
        <v>29</v>
      </c>
      <c r="E61" s="31" t="s">
        <v>30</v>
      </c>
      <c r="F61" s="31" t="s">
        <v>125</v>
      </c>
      <c r="G61" s="32" t="s">
        <v>125</v>
      </c>
      <c r="H61">
        <v>1</v>
      </c>
    </row>
    <row r="62" spans="2:8" x14ac:dyDescent="0.15">
      <c r="B62" s="1"/>
      <c r="C62" s="30" t="s">
        <v>70</v>
      </c>
      <c r="D62" s="31" t="s">
        <v>29</v>
      </c>
      <c r="E62" s="31" t="s">
        <v>30</v>
      </c>
      <c r="F62" s="31" t="s">
        <v>125</v>
      </c>
      <c r="G62" s="32" t="s">
        <v>125</v>
      </c>
      <c r="H62">
        <v>1</v>
      </c>
    </row>
    <row r="63" spans="2:8" x14ac:dyDescent="0.15">
      <c r="B63" s="1"/>
      <c r="C63" s="30" t="s">
        <v>71</v>
      </c>
      <c r="D63" s="31" t="s">
        <v>52</v>
      </c>
      <c r="E63" s="31" t="s">
        <v>53</v>
      </c>
      <c r="F63" s="31" t="s">
        <v>54</v>
      </c>
      <c r="G63" s="32" t="s">
        <v>55</v>
      </c>
      <c r="H63">
        <v>3</v>
      </c>
    </row>
    <row r="64" spans="2:8" x14ac:dyDescent="0.15">
      <c r="B64" s="1"/>
      <c r="C64" s="35" t="s">
        <v>72</v>
      </c>
      <c r="D64" s="36" t="s">
        <v>52</v>
      </c>
      <c r="E64" s="36" t="s">
        <v>53</v>
      </c>
      <c r="F64" s="36" t="s">
        <v>54</v>
      </c>
      <c r="G64" s="37" t="s">
        <v>55</v>
      </c>
      <c r="H64">
        <v>3</v>
      </c>
    </row>
    <row r="65" spans="2:8" ht="14.25" thickBot="1" x14ac:dyDescent="0.2">
      <c r="B65" s="8"/>
      <c r="C65" s="44" t="s">
        <v>27</v>
      </c>
      <c r="D65" s="45" t="s">
        <v>41</v>
      </c>
      <c r="E65" s="45" t="s">
        <v>41</v>
      </c>
      <c r="F65" s="45" t="s">
        <v>41</v>
      </c>
      <c r="G65" s="46" t="s">
        <v>41</v>
      </c>
    </row>
    <row r="66" spans="2:8" ht="14.25" thickTop="1" x14ac:dyDescent="0.15">
      <c r="B66" s="1"/>
      <c r="C66" s="47" t="s">
        <v>56</v>
      </c>
      <c r="D66" s="48" t="s">
        <v>124</v>
      </c>
      <c r="E66" s="48" t="s">
        <v>124</v>
      </c>
      <c r="F66" s="48" t="s">
        <v>124</v>
      </c>
      <c r="G66" s="20" t="s">
        <v>124</v>
      </c>
    </row>
    <row r="67" spans="2:8" x14ac:dyDescent="0.15">
      <c r="B67" s="21" t="s">
        <v>64</v>
      </c>
      <c r="C67" s="49" t="s">
        <v>67</v>
      </c>
      <c r="D67" s="50" t="s">
        <v>29</v>
      </c>
      <c r="E67" s="50" t="s">
        <v>30</v>
      </c>
      <c r="F67" s="50" t="s">
        <v>125</v>
      </c>
      <c r="G67" s="12" t="s">
        <v>125</v>
      </c>
      <c r="H67">
        <v>1</v>
      </c>
    </row>
    <row r="68" spans="2:8" x14ac:dyDescent="0.15">
      <c r="B68" s="24"/>
      <c r="C68" s="30" t="s">
        <v>119</v>
      </c>
      <c r="D68" s="31" t="s">
        <v>102</v>
      </c>
      <c r="E68" s="31" t="s">
        <v>103</v>
      </c>
      <c r="F68" s="31" t="s">
        <v>104</v>
      </c>
      <c r="G68" s="32" t="s">
        <v>105</v>
      </c>
      <c r="H68">
        <v>3</v>
      </c>
    </row>
    <row r="69" spans="2:8" x14ac:dyDescent="0.15">
      <c r="B69" s="24"/>
      <c r="C69" s="30" t="s">
        <v>70</v>
      </c>
      <c r="D69" s="31" t="s">
        <v>29</v>
      </c>
      <c r="E69" s="31" t="s">
        <v>30</v>
      </c>
      <c r="F69" s="31" t="s">
        <v>125</v>
      </c>
      <c r="G69" s="32" t="s">
        <v>125</v>
      </c>
      <c r="H69">
        <v>1</v>
      </c>
    </row>
    <row r="70" spans="2:8" x14ac:dyDescent="0.15">
      <c r="B70" s="1"/>
      <c r="C70" s="30" t="s">
        <v>120</v>
      </c>
      <c r="D70" s="31" t="s">
        <v>102</v>
      </c>
      <c r="E70" s="31" t="s">
        <v>103</v>
      </c>
      <c r="F70" s="31" t="s">
        <v>104</v>
      </c>
      <c r="G70" s="32" t="s">
        <v>105</v>
      </c>
      <c r="H70">
        <v>3</v>
      </c>
    </row>
    <row r="71" spans="2:8" x14ac:dyDescent="0.15">
      <c r="B71" s="1"/>
      <c r="C71" s="30" t="s">
        <v>73</v>
      </c>
      <c r="D71" s="31" t="s">
        <v>29</v>
      </c>
      <c r="E71" s="31" t="s">
        <v>30</v>
      </c>
      <c r="F71" s="31" t="s">
        <v>125</v>
      </c>
      <c r="G71" s="32" t="s">
        <v>125</v>
      </c>
      <c r="H71">
        <v>1</v>
      </c>
    </row>
    <row r="72" spans="2:8" x14ac:dyDescent="0.15">
      <c r="B72" s="1"/>
      <c r="C72" s="30" t="s">
        <v>74</v>
      </c>
      <c r="D72" s="33" t="s">
        <v>102</v>
      </c>
      <c r="E72" s="33" t="s">
        <v>103</v>
      </c>
      <c r="F72" s="33" t="s">
        <v>104</v>
      </c>
      <c r="G72" s="34" t="s">
        <v>105</v>
      </c>
      <c r="H72">
        <v>3</v>
      </c>
    </row>
    <row r="73" spans="2:8" x14ac:dyDescent="0.15">
      <c r="B73" s="1"/>
      <c r="C73" s="30" t="s">
        <v>75</v>
      </c>
      <c r="D73" s="31" t="s">
        <v>102</v>
      </c>
      <c r="E73" s="31" t="s">
        <v>106</v>
      </c>
      <c r="F73" s="31" t="s">
        <v>107</v>
      </c>
      <c r="G73" s="32" t="s">
        <v>108</v>
      </c>
      <c r="H73">
        <v>3</v>
      </c>
    </row>
    <row r="74" spans="2:8" x14ac:dyDescent="0.15">
      <c r="B74" s="1"/>
      <c r="C74" s="30" t="s">
        <v>76</v>
      </c>
      <c r="D74" s="31" t="s">
        <v>29</v>
      </c>
      <c r="E74" s="31" t="s">
        <v>30</v>
      </c>
      <c r="F74" s="31" t="s">
        <v>125</v>
      </c>
      <c r="G74" s="32" t="s">
        <v>125</v>
      </c>
      <c r="H74">
        <v>1</v>
      </c>
    </row>
    <row r="75" spans="2:8" x14ac:dyDescent="0.15">
      <c r="B75" s="1"/>
      <c r="C75" s="30" t="s">
        <v>77</v>
      </c>
      <c r="D75" s="31" t="s">
        <v>102</v>
      </c>
      <c r="E75" s="31" t="s">
        <v>103</v>
      </c>
      <c r="F75" s="31" t="s">
        <v>104</v>
      </c>
      <c r="G75" s="32" t="s">
        <v>105</v>
      </c>
      <c r="H75">
        <v>3</v>
      </c>
    </row>
    <row r="76" spans="2:8" x14ac:dyDescent="0.15">
      <c r="B76" s="1"/>
      <c r="C76" s="30" t="s">
        <v>78</v>
      </c>
      <c r="D76" s="31" t="s">
        <v>102</v>
      </c>
      <c r="E76" s="31" t="s">
        <v>106</v>
      </c>
      <c r="F76" s="31" t="s">
        <v>107</v>
      </c>
      <c r="G76" s="32" t="s">
        <v>108</v>
      </c>
      <c r="H76">
        <v>3</v>
      </c>
    </row>
    <row r="77" spans="2:8" x14ac:dyDescent="0.15">
      <c r="B77" s="1"/>
      <c r="C77" s="30" t="s">
        <v>69</v>
      </c>
      <c r="D77" s="31" t="s">
        <v>29</v>
      </c>
      <c r="E77" s="31" t="s">
        <v>30</v>
      </c>
      <c r="F77" s="31" t="s">
        <v>125</v>
      </c>
      <c r="G77" s="32" t="s">
        <v>125</v>
      </c>
      <c r="H77">
        <v>1</v>
      </c>
    </row>
    <row r="78" spans="2:8" x14ac:dyDescent="0.15">
      <c r="B78" s="1"/>
      <c r="C78" s="30" t="s">
        <v>79</v>
      </c>
      <c r="D78" s="31" t="s">
        <v>102</v>
      </c>
      <c r="E78" s="31" t="s">
        <v>103</v>
      </c>
      <c r="F78" s="31" t="s">
        <v>104</v>
      </c>
      <c r="G78" s="32" t="s">
        <v>105</v>
      </c>
      <c r="H78">
        <v>3</v>
      </c>
    </row>
    <row r="79" spans="2:8" x14ac:dyDescent="0.15">
      <c r="B79" s="1"/>
      <c r="C79" s="30" t="s">
        <v>80</v>
      </c>
      <c r="D79" s="31" t="s">
        <v>29</v>
      </c>
      <c r="E79" s="31" t="s">
        <v>30</v>
      </c>
      <c r="F79" s="31" t="s">
        <v>125</v>
      </c>
      <c r="G79" s="32" t="s">
        <v>125</v>
      </c>
      <c r="H79">
        <v>1</v>
      </c>
    </row>
    <row r="80" spans="2:8" x14ac:dyDescent="0.15">
      <c r="B80" s="1"/>
      <c r="C80" s="30" t="s">
        <v>81</v>
      </c>
      <c r="D80" s="31" t="s">
        <v>102</v>
      </c>
      <c r="E80" s="31" t="s">
        <v>103</v>
      </c>
      <c r="F80" s="31" t="s">
        <v>104</v>
      </c>
      <c r="G80" s="32" t="s">
        <v>105</v>
      </c>
      <c r="H80">
        <v>3</v>
      </c>
    </row>
    <row r="81" spans="2:8" x14ac:dyDescent="0.15">
      <c r="B81" s="1"/>
      <c r="C81" s="38" t="s">
        <v>82</v>
      </c>
      <c r="D81" s="39" t="s">
        <v>102</v>
      </c>
      <c r="E81" s="39" t="s">
        <v>106</v>
      </c>
      <c r="F81" s="39" t="s">
        <v>107</v>
      </c>
      <c r="G81" s="40" t="s">
        <v>108</v>
      </c>
      <c r="H81">
        <v>3</v>
      </c>
    </row>
    <row r="82" spans="2:8" ht="14.25" thickBot="1" x14ac:dyDescent="0.2">
      <c r="B82" s="8"/>
      <c r="C82" s="44" t="s">
        <v>27</v>
      </c>
      <c r="D82" s="45" t="s">
        <v>41</v>
      </c>
      <c r="E82" s="45" t="s">
        <v>41</v>
      </c>
      <c r="F82" s="45" t="s">
        <v>41</v>
      </c>
      <c r="G82" s="46" t="s">
        <v>41</v>
      </c>
    </row>
    <row r="83" spans="2:8" ht="14.25" thickTop="1" x14ac:dyDescent="0.15">
      <c r="B83" s="1"/>
      <c r="C83" s="47" t="s">
        <v>56</v>
      </c>
      <c r="D83" s="48" t="s">
        <v>124</v>
      </c>
      <c r="E83" s="48" t="s">
        <v>124</v>
      </c>
      <c r="F83" s="48" t="s">
        <v>124</v>
      </c>
      <c r="G83" s="20" t="s">
        <v>124</v>
      </c>
    </row>
    <row r="84" spans="2:8" x14ac:dyDescent="0.15">
      <c r="B84" s="21" t="s">
        <v>65</v>
      </c>
      <c r="C84" s="49" t="s">
        <v>83</v>
      </c>
      <c r="D84" s="50" t="s">
        <v>109</v>
      </c>
      <c r="E84" s="50" t="s">
        <v>110</v>
      </c>
      <c r="F84" s="50" t="s">
        <v>125</v>
      </c>
      <c r="G84" s="12" t="s">
        <v>125</v>
      </c>
      <c r="H84">
        <v>1</v>
      </c>
    </row>
    <row r="85" spans="2:8" x14ac:dyDescent="0.15">
      <c r="B85" s="1"/>
      <c r="C85" s="30" t="s">
        <v>84</v>
      </c>
      <c r="D85" s="31" t="s">
        <v>109</v>
      </c>
      <c r="E85" s="31" t="s">
        <v>110</v>
      </c>
      <c r="F85" s="31" t="s">
        <v>125</v>
      </c>
      <c r="G85" s="32" t="s">
        <v>125</v>
      </c>
      <c r="H85">
        <v>1</v>
      </c>
    </row>
    <row r="86" spans="2:8" x14ac:dyDescent="0.15">
      <c r="B86" s="1"/>
      <c r="C86" s="30" t="s">
        <v>85</v>
      </c>
      <c r="D86" s="31" t="s">
        <v>102</v>
      </c>
      <c r="E86" s="31" t="s">
        <v>103</v>
      </c>
      <c r="F86" s="31" t="s">
        <v>104</v>
      </c>
      <c r="G86" s="32" t="s">
        <v>105</v>
      </c>
      <c r="H86">
        <v>3</v>
      </c>
    </row>
    <row r="87" spans="2:8" x14ac:dyDescent="0.15">
      <c r="B87" s="1"/>
      <c r="C87" s="30" t="s">
        <v>86</v>
      </c>
      <c r="D87" s="31" t="s">
        <v>102</v>
      </c>
      <c r="E87" s="31" t="s">
        <v>103</v>
      </c>
      <c r="F87" s="31" t="s">
        <v>104</v>
      </c>
      <c r="G87" s="32" t="s">
        <v>105</v>
      </c>
      <c r="H87">
        <v>3</v>
      </c>
    </row>
    <row r="88" spans="2:8" x14ac:dyDescent="0.15">
      <c r="B88" s="1"/>
      <c r="C88" s="30" t="s">
        <v>87</v>
      </c>
      <c r="D88" s="31" t="s">
        <v>109</v>
      </c>
      <c r="E88" s="31" t="s">
        <v>110</v>
      </c>
      <c r="F88" s="31" t="s">
        <v>125</v>
      </c>
      <c r="G88" s="32" t="s">
        <v>125</v>
      </c>
      <c r="H88">
        <v>1</v>
      </c>
    </row>
    <row r="89" spans="2:8" x14ac:dyDescent="0.15">
      <c r="B89" s="1"/>
      <c r="C89" s="30" t="s">
        <v>88</v>
      </c>
      <c r="D89" s="31" t="s">
        <v>109</v>
      </c>
      <c r="E89" s="31" t="s">
        <v>110</v>
      </c>
      <c r="F89" s="31" t="s">
        <v>125</v>
      </c>
      <c r="G89" s="32" t="s">
        <v>125</v>
      </c>
      <c r="H89">
        <v>1</v>
      </c>
    </row>
    <row r="90" spans="2:8" x14ac:dyDescent="0.15">
      <c r="B90" s="1"/>
      <c r="C90" s="30" t="s">
        <v>89</v>
      </c>
      <c r="D90" s="31" t="s">
        <v>102</v>
      </c>
      <c r="E90" s="31" t="s">
        <v>103</v>
      </c>
      <c r="F90" s="31" t="s">
        <v>104</v>
      </c>
      <c r="G90" s="32" t="s">
        <v>105</v>
      </c>
      <c r="H90">
        <v>3</v>
      </c>
    </row>
    <row r="91" spans="2:8" x14ac:dyDescent="0.15">
      <c r="B91" s="1"/>
      <c r="C91" s="35" t="s">
        <v>90</v>
      </c>
      <c r="D91" s="36" t="s">
        <v>102</v>
      </c>
      <c r="E91" s="36" t="s">
        <v>103</v>
      </c>
      <c r="F91" s="36" t="s">
        <v>104</v>
      </c>
      <c r="G91" s="37" t="s">
        <v>105</v>
      </c>
      <c r="H91">
        <v>3</v>
      </c>
    </row>
    <row r="92" spans="2:8" ht="14.25" thickBot="1" x14ac:dyDescent="0.2">
      <c r="B92" s="8"/>
      <c r="C92" s="44" t="s">
        <v>27</v>
      </c>
      <c r="D92" s="45" t="s">
        <v>41</v>
      </c>
      <c r="E92" s="45" t="s">
        <v>41</v>
      </c>
      <c r="F92" s="45" t="s">
        <v>41</v>
      </c>
      <c r="G92" s="46" t="s">
        <v>41</v>
      </c>
    </row>
    <row r="93" spans="2:8" ht="14.25" thickTop="1" x14ac:dyDescent="0.15">
      <c r="B93" s="1"/>
      <c r="C93" s="47" t="s">
        <v>56</v>
      </c>
      <c r="D93" s="48" t="s">
        <v>124</v>
      </c>
      <c r="E93" s="48" t="s">
        <v>124</v>
      </c>
      <c r="F93" s="48" t="s">
        <v>124</v>
      </c>
      <c r="G93" s="20" t="s">
        <v>124</v>
      </c>
    </row>
    <row r="94" spans="2:8" x14ac:dyDescent="0.15">
      <c r="B94" s="21" t="s">
        <v>66</v>
      </c>
      <c r="C94" s="49" t="s">
        <v>91</v>
      </c>
      <c r="D94" s="50" t="s">
        <v>109</v>
      </c>
      <c r="E94" s="50" t="s">
        <v>110</v>
      </c>
      <c r="F94" s="50" t="s">
        <v>125</v>
      </c>
      <c r="G94" s="12" t="s">
        <v>125</v>
      </c>
      <c r="H94">
        <v>1</v>
      </c>
    </row>
    <row r="95" spans="2:8" x14ac:dyDescent="0.15">
      <c r="B95" s="1"/>
      <c r="C95" s="30" t="s">
        <v>92</v>
      </c>
      <c r="D95" s="31" t="s">
        <v>109</v>
      </c>
      <c r="E95" s="31" t="s">
        <v>110</v>
      </c>
      <c r="F95" s="31" t="s">
        <v>125</v>
      </c>
      <c r="G95" s="32" t="s">
        <v>125</v>
      </c>
      <c r="H95">
        <v>1</v>
      </c>
    </row>
    <row r="96" spans="2:8" x14ac:dyDescent="0.15">
      <c r="B96" s="1"/>
      <c r="C96" s="30" t="s">
        <v>93</v>
      </c>
      <c r="D96" s="31" t="s">
        <v>109</v>
      </c>
      <c r="E96" s="31" t="s">
        <v>110</v>
      </c>
      <c r="F96" s="31" t="s">
        <v>125</v>
      </c>
      <c r="G96" s="32" t="s">
        <v>125</v>
      </c>
      <c r="H96">
        <v>1</v>
      </c>
    </row>
    <row r="97" spans="2:8" x14ac:dyDescent="0.15">
      <c r="B97" s="1"/>
      <c r="C97" s="30" t="s">
        <v>94</v>
      </c>
      <c r="D97" s="31" t="s">
        <v>109</v>
      </c>
      <c r="E97" s="31" t="s">
        <v>110</v>
      </c>
      <c r="F97" s="31" t="s">
        <v>125</v>
      </c>
      <c r="G97" s="32" t="s">
        <v>125</v>
      </c>
      <c r="H97">
        <v>1</v>
      </c>
    </row>
    <row r="98" spans="2:8" x14ac:dyDescent="0.15">
      <c r="B98" s="1"/>
      <c r="C98" s="30" t="s">
        <v>95</v>
      </c>
      <c r="D98" s="31" t="s">
        <v>111</v>
      </c>
      <c r="E98" s="31" t="s">
        <v>112</v>
      </c>
      <c r="F98" s="31" t="s">
        <v>113</v>
      </c>
      <c r="G98" s="32" t="s">
        <v>114</v>
      </c>
      <c r="H98">
        <v>3</v>
      </c>
    </row>
    <row r="99" spans="2:8" x14ac:dyDescent="0.15">
      <c r="B99" s="1"/>
      <c r="C99" s="30" t="s">
        <v>96</v>
      </c>
      <c r="D99" s="31" t="s">
        <v>111</v>
      </c>
      <c r="E99" s="31" t="s">
        <v>112</v>
      </c>
      <c r="F99" s="31" t="s">
        <v>113</v>
      </c>
      <c r="G99" s="32" t="s">
        <v>114</v>
      </c>
      <c r="H99">
        <v>3</v>
      </c>
    </row>
    <row r="100" spans="2:8" x14ac:dyDescent="0.15">
      <c r="B100" s="1"/>
      <c r="C100" s="30" t="s">
        <v>97</v>
      </c>
      <c r="D100" s="31" t="s">
        <v>111</v>
      </c>
      <c r="E100" s="31" t="s">
        <v>112</v>
      </c>
      <c r="F100" s="31" t="s">
        <v>113</v>
      </c>
      <c r="G100" s="32" t="s">
        <v>114</v>
      </c>
      <c r="H100">
        <v>3</v>
      </c>
    </row>
    <row r="101" spans="2:8" x14ac:dyDescent="0.15">
      <c r="B101" s="1"/>
      <c r="C101" s="30" t="s">
        <v>98</v>
      </c>
      <c r="D101" s="31" t="s">
        <v>111</v>
      </c>
      <c r="E101" s="31" t="s">
        <v>112</v>
      </c>
      <c r="F101" s="31" t="s">
        <v>113</v>
      </c>
      <c r="G101" s="32" t="s">
        <v>114</v>
      </c>
      <c r="H101">
        <v>3</v>
      </c>
    </row>
    <row r="102" spans="2:8" x14ac:dyDescent="0.15">
      <c r="B102" s="1"/>
      <c r="C102" s="30" t="s">
        <v>99</v>
      </c>
      <c r="D102" s="31" t="s">
        <v>115</v>
      </c>
      <c r="E102" s="31" t="s">
        <v>117</v>
      </c>
      <c r="F102" s="31" t="s">
        <v>116</v>
      </c>
      <c r="G102" s="32" t="s">
        <v>118</v>
      </c>
      <c r="H102">
        <v>3</v>
      </c>
    </row>
    <row r="103" spans="2:8" x14ac:dyDescent="0.15">
      <c r="B103" s="1"/>
      <c r="C103" s="30" t="s">
        <v>100</v>
      </c>
      <c r="D103" s="31" t="s">
        <v>115</v>
      </c>
      <c r="E103" s="31" t="s">
        <v>117</v>
      </c>
      <c r="F103" s="31" t="s">
        <v>116</v>
      </c>
      <c r="G103" s="32" t="s">
        <v>118</v>
      </c>
      <c r="H103">
        <v>3</v>
      </c>
    </row>
    <row r="104" spans="2:8" x14ac:dyDescent="0.15">
      <c r="B104" s="1"/>
      <c r="C104" s="38" t="s">
        <v>101</v>
      </c>
      <c r="D104" s="39" t="s">
        <v>29</v>
      </c>
      <c r="E104" s="39" t="s">
        <v>30</v>
      </c>
      <c r="F104" s="39" t="s">
        <v>125</v>
      </c>
      <c r="G104" s="40" t="s">
        <v>125</v>
      </c>
      <c r="H104">
        <v>1</v>
      </c>
    </row>
    <row r="105" spans="2:8" x14ac:dyDescent="0.15">
      <c r="B105" s="2"/>
      <c r="C105" s="43" t="s">
        <v>27</v>
      </c>
      <c r="D105" s="41" t="s">
        <v>41</v>
      </c>
      <c r="E105" s="41" t="s">
        <v>41</v>
      </c>
      <c r="F105" s="41" t="s">
        <v>41</v>
      </c>
      <c r="G105" s="42" t="s">
        <v>41</v>
      </c>
    </row>
  </sheetData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Sheet1 </vt:lpstr>
      <vt:lpstr>諸元</vt:lpstr>
      <vt:lpstr>その他</vt:lpstr>
      <vt:lpstr>関西電力</vt:lpstr>
      <vt:lpstr>供給電圧</vt:lpstr>
      <vt:lpstr>九州電力</vt:lpstr>
      <vt:lpstr>四国電力</vt:lpstr>
      <vt:lpstr>単価区分</vt:lpstr>
      <vt:lpstr>中国電力</vt:lpstr>
      <vt:lpstr>中部電力</vt:lpstr>
      <vt:lpstr>電力会社</vt:lpstr>
      <vt:lpstr>東北電力</vt:lpstr>
      <vt:lpstr>北陸電力</vt:lpstr>
    </vt:vector>
  </TitlesOfParts>
  <Company>raul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外間 哲巳</cp:lastModifiedBy>
  <cp:lastPrinted>2025-10-10T01:22:15Z</cp:lastPrinted>
  <dcterms:created xsi:type="dcterms:W3CDTF">2014-04-03T05:17:27Z</dcterms:created>
  <dcterms:modified xsi:type="dcterms:W3CDTF">2025-10-10T01:42:10Z</dcterms:modified>
</cp:coreProperties>
</file>