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6"/>
  <workbookPr/>
  <mc:AlternateContent xmlns:mc="http://schemas.openxmlformats.org/markup-compatibility/2006">
    <mc:Choice Requires="x15">
      <x15ac:absPath xmlns:x15ac="http://schemas.microsoft.com/office/spreadsheetml/2010/11/ac" url="\\lg24-file01\企画財政課\財政係\01_財政係長\R7\28　【R7.9.24〆】R5年度財政状況資料集の作成について（2回目：公会計）\■提出\"/>
    </mc:Choice>
  </mc:AlternateContent>
  <xr:revisionPtr revIDLastSave="0" documentId="13_ncr:1_{F9977D8D-8FA0-45CF-BED3-4DA3E475E995}" xr6:coauthVersionLast="36" xr6:coauthVersionMax="36" xr10:uidLastSave="{00000000-0000-0000-0000-000000000000}"/>
  <bookViews>
    <workbookView xWindow="0" yWindow="0" windowWidth="28800" windowHeight="14112" tabRatio="869" firstSheet="11" activeTab="1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5" i="10"/>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C35" i="10"/>
  <c r="CO34" i="10"/>
  <c r="C34" i="10"/>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AM34" i="10"/>
  <c r="AM35" i="10" s="1"/>
  <c r="BW34" i="10" s="1"/>
  <c r="BW35" i="10" s="1"/>
  <c r="BW36" i="10" s="1"/>
  <c r="BW37" i="10" s="1"/>
  <c r="BW38" i="10" s="1"/>
  <c r="BW39" i="10" s="1"/>
  <c r="BW40" i="10" s="1"/>
  <c r="BW41" i="10" s="1"/>
  <c r="BW42" i="10" s="1"/>
  <c r="BW43" i="10" s="1"/>
  <c r="BE34" i="10"/>
</calcChain>
</file>

<file path=xl/sharedStrings.xml><?xml version="1.0" encoding="utf-8"?>
<sst xmlns="http://schemas.openxmlformats.org/spreadsheetml/2006/main" count="1155" uniqueCount="587">
  <si>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</si>
  <si>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</si>
  <si>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</si>
  <si>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</si>
  <si>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</si>
  <si>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</si>
  <si>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</si>
  <si>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</si>
  <si>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</si>
  <si>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</si>
  <si>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</si>
  <si>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</si>
  <si>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</si>
  <si>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</si>
  <si>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</si>
  <si>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</si>
  <si>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</si>
  <si>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</si>
  <si>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</si>
  <si>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</si>
  <si>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</si>
  <si>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</si>
  <si>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</si>
  <si>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</si>
  <si>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</si>
  <si>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</si>
  <si>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</si>
  <si>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</si>
  <si>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</si>
  <si>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</si>
  <si>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</si>
  <si>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</si>
  <si>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</si>
  <si>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</si>
  <si>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</si>
  <si>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</si>
  <si>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</si>
  <si>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</si>
  <si>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</si>
  <si>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</si>
  <si>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</si>
  <si>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</si>
  <si>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</si>
  <si>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</si>
  <si>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</si>
  <si>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</si>
  <si>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</si>
  <si>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</si>
  <si>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</si>
  <si>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</si>
  <si>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</si>
  <si>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</si>
  <si>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</si>
  <si>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</si>
  <si>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</si>
  <si>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</si>
  <si>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</si>
  <si>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</si>
  <si>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</si>
  <si>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</si>
  <si>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</si>
  <si>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</si>
  <si>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</si>
  <si>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</si>
  <si>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</si>
  <si>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</si>
  <si>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</si>
  <si>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</si>
  <si>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</si>
  <si>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</si>
  <si>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</si>
  <si>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</si>
  <si>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</si>
  <si>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</si>
  <si>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</si>
  <si>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</si>
  <si>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</si>
  <si>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</si>
  <si>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</si>
  <si>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沖縄県</t>
    <phoneticPr fontId="5"/>
  </si>
  <si>
    <t>市町村類型</t>
    <phoneticPr fontId="5"/>
  </si>
  <si>
    <t>Ⅴ－２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</si>
  <si>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</si>
  <si>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</si>
  <si>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</si>
  <si>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</si>
  <si>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</si>
  <si>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</si>
  <si>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</si>
  <si>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</si>
  <si>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</si>
  <si>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</si>
  <si>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</si>
  <si>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</si>
  <si>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西原町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</si>
  <si>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</si>
  <si>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</si>
  <si>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</si>
  <si>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</si>
  <si>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</si>
  <si>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</si>
  <si>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</si>
  <si>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</si>
  <si>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</si>
  <si>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</si>
  <si>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</si>
  <si>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</si>
  <si>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</si>
  <si>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</si>
  <si>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</si>
  <si>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</si>
  <si>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</si>
  <si>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</si>
  <si>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</si>
  <si>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</si>
  <si>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</si>
  <si>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</si>
  <si>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1.4</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</si>
  <si>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</si>
  <si>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</si>
  <si>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</si>
  <si>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</si>
  <si>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</si>
  <si>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</si>
  <si>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</si>
  <si>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</si>
  <si>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</si>
  <si>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</si>
  <si>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</si>
  <si>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</si>
  <si>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</si>
  <si>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</si>
  <si>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</si>
  <si>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</si>
  <si>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</si>
  <si>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</si>
  <si>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</si>
  <si>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</si>
  <si>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</si>
  <si>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</si>
  <si>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</si>
  <si>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</si>
  <si>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6"/>
  </si>
  <si>
    <t>うち日本人(％)</t>
    <phoneticPr fontId="5"/>
  </si>
  <si>
    <t>-0.3</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</si>
  <si>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</si>
  <si>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</si>
  <si>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</si>
  <si>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</si>
  <si>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</si>
  <si>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</si>
  <si>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</si>
  <si>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</si>
  <si>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</si>
  <si>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</si>
  <si>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</si>
  <si>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</si>
  <si>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</si>
  <si>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</si>
  <si>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</si>
  <si>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</si>
  <si>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</si>
  <si>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</si>
  <si>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</si>
  <si>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</si>
  <si>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</si>
  <si>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</si>
  <si>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</si>
  <si>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</si>
  <si>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</si>
  <si>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</si>
  <si>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</si>
  <si>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</si>
  <si>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</si>
  <si>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</si>
  <si>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</si>
  <si>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</si>
  <si>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</si>
  <si>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</si>
  <si>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</si>
  <si>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</si>
  <si>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</si>
  <si>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</si>
  <si>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</si>
  <si>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</si>
  <si>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</si>
  <si>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</si>
  <si>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</si>
  <si>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</si>
  <si>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</si>
  <si>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</si>
  <si>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</si>
  <si>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</si>
  <si>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</si>
  <si>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</si>
  <si>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</si>
  <si>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</si>
  <si>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</si>
  <si>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</si>
  <si>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</si>
  <si>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</si>
  <si>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</si>
  <si>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</si>
  <si>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沖縄県西原町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</si>
  <si>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</si>
  <si>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</si>
  <si>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</si>
  <si>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</si>
  <si>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</si>
  <si>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</si>
  <si>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</si>
  <si>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</si>
  <si>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</si>
  <si>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</si>
  <si>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</si>
  <si>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</si>
  <si>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</si>
  <si>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</si>
  <si>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</si>
  <si>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</si>
  <si>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</si>
  <si>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</si>
  <si>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</si>
  <si>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</si>
  <si>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</si>
  <si>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</si>
  <si>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</si>
  <si>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</si>
  <si>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</si>
  <si>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</si>
  <si>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</si>
  <si>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</si>
  <si>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</si>
  <si>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</si>
  <si>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</si>
  <si>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</si>
  <si>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</si>
  <si>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</si>
  <si>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</si>
  <si>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</si>
  <si>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</si>
  <si>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</si>
  <si>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</si>
  <si>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</si>
  <si>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</si>
  <si>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</si>
  <si>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</si>
  <si>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</si>
  <si>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</si>
  <si>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</si>
  <si>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</si>
  <si>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</si>
  <si>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</si>
  <si>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</si>
  <si>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</si>
  <si>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</si>
  <si>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</si>
  <si>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</si>
  <si>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</si>
  <si>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</si>
  <si>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</si>
  <si>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</si>
  <si>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</si>
  <si>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</si>
  <si>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</si>
  <si>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</si>
  <si>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</si>
  <si>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</si>
  <si>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</si>
  <si>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</si>
  <si>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</si>
  <si>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</si>
  <si>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</si>
  <si>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</si>
  <si>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</si>
  <si>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</si>
  <si>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</si>
  <si>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</si>
  <si>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</si>
  <si>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</si>
  <si>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</si>
  <si>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</si>
  <si>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</si>
  <si>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</si>
  <si>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</si>
  <si>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</si>
  <si>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</si>
  <si>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</si>
  <si>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</si>
  <si>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</si>
  <si>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</si>
  <si>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</si>
  <si>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</si>
  <si>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</si>
  <si>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</si>
  <si>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</si>
  <si>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</si>
  <si>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</si>
  <si>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</si>
  <si>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</si>
  <si>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</si>
  <si>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</si>
  <si>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</si>
  <si>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</si>
  <si>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</si>
  <si>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</si>
  <si>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</si>
  <si>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</si>
  <si>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</si>
  <si>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</si>
  <si>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</si>
  <si>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</si>
  <si>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</si>
  <si>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</si>
  <si>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</si>
  <si>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</si>
  <si>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</si>
  <si>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</si>
  <si>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</si>
  <si>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</si>
  <si>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</si>
  <si>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</si>
  <si>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</si>
  <si>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</si>
  <si>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</si>
  <si>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</si>
  <si>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</si>
  <si>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</si>
  <si>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</si>
  <si>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</si>
  <si>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</si>
  <si>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</si>
  <si>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</si>
  <si>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</si>
  <si>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</si>
  <si>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</si>
  <si>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</si>
  <si>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</si>
  <si>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</si>
  <si>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</si>
  <si>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</si>
  <si>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</si>
  <si>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</si>
  <si>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</si>
  <si>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</si>
  <si>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</si>
  <si>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</si>
  <si>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</si>
  <si>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</si>
  <si>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</si>
  <si>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</si>
  <si>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</si>
  <si>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</si>
  <si>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</si>
  <si>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沖縄県西原町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</si>
  <si>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</si>
  <si>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</si>
  <si>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</si>
  <si>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</si>
  <si>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</si>
  <si>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</si>
  <si>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</si>
  <si>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</si>
  <si>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</si>
  <si>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</si>
  <si>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</si>
  <si>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</si>
  <si>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</si>
  <si>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</si>
  <si>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</si>
  <si>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</si>
  <si>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</si>
  <si>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</si>
  <si>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</si>
  <si>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</si>
  <si>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</si>
  <si>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</si>
  <si>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</si>
  <si>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</si>
  <si>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</si>
  <si>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</si>
  <si>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</si>
  <si>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</si>
  <si>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</si>
  <si>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</si>
  <si>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</si>
  <si>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</si>
  <si>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</si>
  <si>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</si>
  <si>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</si>
  <si>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水道事業会計</t>
    <phoneticPr fontId="5"/>
  </si>
  <si>
    <t>法適用企業</t>
    <phoneticPr fontId="5"/>
  </si>
  <si>
    <t>下水道事業会計</t>
    <phoneticPr fontId="5"/>
  </si>
  <si>
    <t>土地区画整理事業特別会計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</si>
  <si>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</si>
  <si>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</si>
  <si>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</si>
  <si>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</si>
  <si>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</si>
  <si>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</si>
  <si>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</si>
  <si>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</si>
  <si>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</si>
  <si>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</si>
  <si>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</si>
  <si>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</si>
  <si>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</si>
  <si>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</si>
  <si>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</si>
  <si>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</si>
  <si>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</si>
  <si>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</si>
  <si>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</si>
  <si>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</si>
  <si>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</si>
  <si>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</si>
  <si>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</si>
  <si>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</si>
  <si>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</si>
  <si>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</si>
  <si>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</si>
  <si>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</si>
  <si>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</si>
  <si>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</si>
  <si>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</si>
  <si>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</si>
  <si>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</si>
  <si>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</si>
  <si>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</si>
  <si>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</si>
  <si>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</si>
  <si>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</si>
  <si>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</si>
  <si>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</si>
  <si>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</si>
  <si>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</si>
  <si>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</si>
  <si>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</si>
  <si>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</si>
  <si>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</si>
  <si>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</si>
  <si>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</si>
  <si>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</si>
  <si>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</si>
  <si>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</si>
  <si>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</si>
  <si>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</si>
  <si>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</si>
  <si>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</si>
  <si>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</si>
  <si>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</si>
  <si>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</si>
  <si>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</si>
  <si>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</si>
  <si>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</si>
  <si>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</si>
  <si>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</si>
  <si>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</si>
  <si>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</si>
  <si>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</si>
  <si>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</si>
  <si>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</si>
  <si>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</si>
  <si>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</si>
  <si>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</si>
  <si>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</si>
  <si>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</si>
  <si>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</si>
  <si>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</si>
  <si>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</si>
  <si>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</si>
  <si>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</si>
  <si>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</si>
  <si>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</si>
  <si>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</si>
  <si>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</si>
  <si>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</si>
  <si>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</si>
  <si>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</si>
  <si>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</si>
  <si>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</si>
  <si>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</si>
  <si>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</si>
  <si>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</si>
  <si>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</si>
  <si>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</si>
  <si>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</si>
  <si>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</si>
  <si>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</si>
  <si>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</si>
  <si>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</si>
  <si>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</si>
  <si>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</si>
  <si>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</si>
  <si>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</si>
  <si>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</si>
  <si>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</si>
  <si>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</si>
  <si>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</si>
  <si>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</si>
  <si>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</si>
  <si>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</si>
  <si>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</si>
  <si>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</si>
  <si>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</si>
  <si>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</si>
  <si>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</si>
  <si>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</si>
  <si>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</si>
  <si>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</si>
  <si>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</si>
  <si>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</si>
  <si>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</si>
  <si>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</si>
  <si>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</si>
  <si>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</si>
  <si>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</si>
  <si>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</si>
  <si>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</si>
  <si>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</si>
  <si>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</si>
  <si>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</si>
  <si>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</si>
  <si>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</si>
  <si>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</si>
  <si>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</si>
  <si>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</si>
  <si>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</si>
  <si>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</si>
  <si>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2.16</t>
  </si>
  <si>
    <t>▲ 0.56</t>
  </si>
  <si>
    <t>▲ 1.30</t>
  </si>
  <si>
    <t>国民健康保険特別会計</t>
  </si>
  <si>
    <t>▲ 12.94</t>
  </si>
  <si>
    <t>▲ 9.77</t>
  </si>
  <si>
    <t>▲ 6.41</t>
  </si>
  <si>
    <t>▲ 4.80</t>
  </si>
  <si>
    <t>▲ 5.16</t>
  </si>
  <si>
    <t>水道事業会計</t>
  </si>
  <si>
    <t>一般会計</t>
  </si>
  <si>
    <t>下水道事業会計</t>
  </si>
  <si>
    <t>後期高齢者医療特別会計</t>
  </si>
  <si>
    <t>土地区画整理事業特別会計</t>
  </si>
  <si>
    <t>その他会計（赤字）</t>
  </si>
  <si>
    <t>その他会計（黒字）</t>
  </si>
  <si>
    <t>R01</t>
    <phoneticPr fontId="5"/>
  </si>
  <si>
    <t>R02</t>
    <phoneticPr fontId="5"/>
  </si>
  <si>
    <t>R03</t>
    <phoneticPr fontId="5"/>
  </si>
  <si>
    <t>R04</t>
    <phoneticPr fontId="5"/>
  </si>
  <si>
    <t>R05</t>
    <phoneticPr fontId="5"/>
  </si>
  <si>
    <t>東部消防組合　一般会計</t>
    <rPh sb="0" eb="2">
      <t>トウブ</t>
    </rPh>
    <rPh sb="2" eb="4">
      <t>ショウボウ</t>
    </rPh>
    <rPh sb="4" eb="6">
      <t>クミアイ</t>
    </rPh>
    <rPh sb="7" eb="11">
      <t>イッパンカイケイ</t>
    </rPh>
    <phoneticPr fontId="2"/>
  </si>
  <si>
    <t>南部広域行政組合　一般会計</t>
    <rPh sb="0" eb="4">
      <t>ナンブコウイキ</t>
    </rPh>
    <rPh sb="4" eb="6">
      <t>ギョウセイ</t>
    </rPh>
    <rPh sb="6" eb="8">
      <t>クミアイ</t>
    </rPh>
    <rPh sb="9" eb="13">
      <t>イッパンカイケイ</t>
    </rPh>
    <phoneticPr fontId="2"/>
  </si>
  <si>
    <t>南部広域行政組合　公共用地取得事業特別会計</t>
    <rPh sb="0" eb="4">
      <t>ナンブコウイキ</t>
    </rPh>
    <rPh sb="4" eb="6">
      <t>ギョウセイ</t>
    </rPh>
    <rPh sb="6" eb="8">
      <t>クミアイ</t>
    </rPh>
    <rPh sb="9" eb="13">
      <t>コウキョウヨウチ</t>
    </rPh>
    <rPh sb="13" eb="17">
      <t>シュトクジギョウ</t>
    </rPh>
    <rPh sb="17" eb="19">
      <t>トクベツ</t>
    </rPh>
    <rPh sb="19" eb="21">
      <t>カイケイ</t>
    </rPh>
    <phoneticPr fontId="2"/>
  </si>
  <si>
    <t>南部広域行政組合　糸豊環境衛生事業特別会計</t>
    <rPh sb="0" eb="2">
      <t>ナンブ</t>
    </rPh>
    <rPh sb="2" eb="4">
      <t>コウイキ</t>
    </rPh>
    <rPh sb="4" eb="6">
      <t>ギョウセイ</t>
    </rPh>
    <rPh sb="6" eb="8">
      <t>クミアイ</t>
    </rPh>
    <rPh sb="9" eb="10">
      <t>イト</t>
    </rPh>
    <rPh sb="10" eb="11">
      <t>トヨ</t>
    </rPh>
    <rPh sb="11" eb="13">
      <t>カンキョウ</t>
    </rPh>
    <rPh sb="13" eb="15">
      <t>エイセイ</t>
    </rPh>
    <rPh sb="15" eb="17">
      <t>ジギョウ</t>
    </rPh>
    <rPh sb="17" eb="19">
      <t>トクベツ</t>
    </rPh>
    <rPh sb="19" eb="21">
      <t>カイケイ</t>
    </rPh>
    <phoneticPr fontId="2"/>
  </si>
  <si>
    <t>南部広域行政組合　東部環境衛生事業特別会計</t>
    <rPh sb="0" eb="8">
      <t>ナンブコウイキギョウセイクミアイ</t>
    </rPh>
    <rPh sb="9" eb="13">
      <t>トウブカンキョウ</t>
    </rPh>
    <rPh sb="13" eb="15">
      <t>エイセイ</t>
    </rPh>
    <rPh sb="15" eb="17">
      <t>ジギョウ</t>
    </rPh>
    <rPh sb="17" eb="21">
      <t>トクベツカイケイ</t>
    </rPh>
    <phoneticPr fontId="2"/>
  </si>
  <si>
    <t>南部広域行政組合　島尻環境衛生事業特別会計</t>
    <rPh sb="0" eb="4">
      <t>ナンブコウイキ</t>
    </rPh>
    <rPh sb="4" eb="8">
      <t>ギョウセイクミアイ</t>
    </rPh>
    <rPh sb="9" eb="11">
      <t>シマジリ</t>
    </rPh>
    <rPh sb="11" eb="13">
      <t>カンキョウ</t>
    </rPh>
    <rPh sb="13" eb="15">
      <t>エイセイ</t>
    </rPh>
    <rPh sb="15" eb="17">
      <t>ジギョウ</t>
    </rPh>
    <rPh sb="17" eb="21">
      <t>トクベツカイケイ</t>
    </rPh>
    <phoneticPr fontId="2"/>
  </si>
  <si>
    <t>沖縄県市町村総合事務組合</t>
    <rPh sb="0" eb="3">
      <t>オキナワケン</t>
    </rPh>
    <rPh sb="3" eb="6">
      <t>シチョウソン</t>
    </rPh>
    <rPh sb="6" eb="8">
      <t>ソウゴウ</t>
    </rPh>
    <rPh sb="8" eb="12">
      <t>ジムクミアイ</t>
    </rPh>
    <phoneticPr fontId="2"/>
  </si>
  <si>
    <t>沖縄県市町村自治会館管理組合</t>
    <rPh sb="0" eb="3">
      <t>オキナワケン</t>
    </rPh>
    <rPh sb="3" eb="6">
      <t>シチョウソン</t>
    </rPh>
    <rPh sb="6" eb="10">
      <t>ジチカイカン</t>
    </rPh>
    <rPh sb="10" eb="12">
      <t>カンリ</t>
    </rPh>
    <rPh sb="12" eb="14">
      <t>クミアイ</t>
    </rPh>
    <phoneticPr fontId="2"/>
  </si>
  <si>
    <t>中部広域市町村圏事務組合　一般会計</t>
    <rPh sb="0" eb="4">
      <t>チュウブコウイキ</t>
    </rPh>
    <rPh sb="4" eb="8">
      <t>シチョウソンケン</t>
    </rPh>
    <rPh sb="8" eb="12">
      <t>ジムクミアイ</t>
    </rPh>
    <rPh sb="13" eb="17">
      <t>イッパンカイケイ</t>
    </rPh>
    <phoneticPr fontId="2"/>
  </si>
  <si>
    <t>中部広域市町村圏事務組合　特別会計</t>
    <rPh sb="0" eb="4">
      <t>チュウブコウイキ</t>
    </rPh>
    <rPh sb="4" eb="12">
      <t>シチョウソンケンジムクミアイ</t>
    </rPh>
    <rPh sb="13" eb="15">
      <t>トクベツ</t>
    </rPh>
    <rPh sb="15" eb="17">
      <t>カイケイ</t>
    </rPh>
    <phoneticPr fontId="2"/>
  </si>
  <si>
    <t>後期高齢者医療広域連合　一般会計</t>
    <rPh sb="0" eb="5">
      <t>コウキコウレイシャ</t>
    </rPh>
    <rPh sb="5" eb="7">
      <t>イリョウ</t>
    </rPh>
    <rPh sb="7" eb="9">
      <t>コウイキ</t>
    </rPh>
    <rPh sb="9" eb="11">
      <t>レンゴウ</t>
    </rPh>
    <rPh sb="12" eb="16">
      <t>イッパンカイケイ</t>
    </rPh>
    <phoneticPr fontId="2"/>
  </si>
  <si>
    <t>後期高齢者医療広域連合　特別会計</t>
    <rPh sb="0" eb="5">
      <t>コウキコウレイシャ</t>
    </rPh>
    <rPh sb="5" eb="7">
      <t>イリョウ</t>
    </rPh>
    <rPh sb="7" eb="9">
      <t>コウイキ</t>
    </rPh>
    <rPh sb="9" eb="11">
      <t>レンゴウ</t>
    </rPh>
    <rPh sb="12" eb="16">
      <t>トクベツカイケイ</t>
    </rPh>
    <phoneticPr fontId="2"/>
  </si>
  <si>
    <t>沖縄県介護保険広域連合　一般会計</t>
    <rPh sb="0" eb="3">
      <t>オキナワケン</t>
    </rPh>
    <rPh sb="3" eb="5">
      <t>カイゴ</t>
    </rPh>
    <rPh sb="5" eb="7">
      <t>ホケン</t>
    </rPh>
    <rPh sb="7" eb="11">
      <t>コウイキレンゴウ</t>
    </rPh>
    <rPh sb="12" eb="16">
      <t>イッパンカイケイ</t>
    </rPh>
    <phoneticPr fontId="2"/>
  </si>
  <si>
    <t>沖縄県介護保険広域連合　特別会計</t>
    <rPh sb="0" eb="3">
      <t>オキナワケン</t>
    </rPh>
    <rPh sb="3" eb="5">
      <t>カイゴ</t>
    </rPh>
    <rPh sb="5" eb="7">
      <t>ホケン</t>
    </rPh>
    <rPh sb="7" eb="11">
      <t>コウイキレンゴウ</t>
    </rPh>
    <rPh sb="12" eb="16">
      <t>トクベツカイケイ</t>
    </rPh>
    <phoneticPr fontId="2"/>
  </si>
  <si>
    <t>-</t>
    <phoneticPr fontId="2"/>
  </si>
  <si>
    <t>-</t>
    <phoneticPr fontId="2"/>
  </si>
  <si>
    <t>-</t>
    <phoneticPr fontId="2"/>
  </si>
  <si>
    <t>沖縄県土地開発公社</t>
    <rPh sb="0" eb="3">
      <t>オキナワケン</t>
    </rPh>
    <rPh sb="3" eb="9">
      <t>トチカイハツコウシャ</t>
    </rPh>
    <phoneticPr fontId="2"/>
  </si>
  <si>
    <t>-</t>
    <phoneticPr fontId="2"/>
  </si>
  <si>
    <t>基金からの繰入</t>
    <rPh sb="0" eb="2">
      <t>キキン</t>
    </rPh>
    <rPh sb="5" eb="7">
      <t>クリイ</t>
    </rPh>
    <phoneticPr fontId="2"/>
  </si>
  <si>
    <t>-</t>
    <phoneticPr fontId="2"/>
  </si>
  <si>
    <t>(特別会計繰出準備基金)</t>
    <rPh sb="1" eb="3">
      <t>トクベツ</t>
    </rPh>
    <rPh sb="3" eb="5">
      <t>カイケイ</t>
    </rPh>
    <rPh sb="5" eb="7">
      <t>クリダ</t>
    </rPh>
    <rPh sb="7" eb="9">
      <t>ジュンビ</t>
    </rPh>
    <rPh sb="9" eb="11">
      <t>キキン</t>
    </rPh>
    <phoneticPr fontId="5"/>
  </si>
  <si>
    <t>(公共施設修繕等基金)</t>
    <rPh sb="1" eb="5">
      <t>コウキョウシセツ</t>
    </rPh>
    <rPh sb="5" eb="7">
      <t>シュウゼン</t>
    </rPh>
    <rPh sb="7" eb="8">
      <t>トウ</t>
    </rPh>
    <rPh sb="8" eb="10">
      <t>キキン</t>
    </rPh>
    <phoneticPr fontId="2"/>
  </si>
  <si>
    <t>(教育環境整備基金)</t>
    <rPh sb="1" eb="5">
      <t>キョウイクカンキョウ</t>
    </rPh>
    <rPh sb="5" eb="7">
      <t>セイビ</t>
    </rPh>
    <rPh sb="7" eb="9">
      <t>キキン</t>
    </rPh>
    <phoneticPr fontId="2"/>
  </si>
  <si>
    <t>(町立小中学校体育館長寿命化基金)</t>
    <rPh sb="1" eb="3">
      <t>チョウリツ</t>
    </rPh>
    <rPh sb="3" eb="7">
      <t>ショウチュウガッコウ</t>
    </rPh>
    <rPh sb="7" eb="10">
      <t>タイイクカン</t>
    </rPh>
    <rPh sb="10" eb="14">
      <t>チョウジュミョウカ</t>
    </rPh>
    <rPh sb="14" eb="16">
      <t>キキン</t>
    </rPh>
    <phoneticPr fontId="2"/>
  </si>
  <si>
    <t>(職員退職手当特別負担金基金)</t>
    <rPh sb="1" eb="3">
      <t>ショクイン</t>
    </rPh>
    <rPh sb="3" eb="5">
      <t>タイショク</t>
    </rPh>
    <rPh sb="5" eb="7">
      <t>テアテ</t>
    </rPh>
    <rPh sb="7" eb="9">
      <t>トクベツ</t>
    </rPh>
    <rPh sb="9" eb="11">
      <t>フタン</t>
    </rPh>
    <rPh sb="11" eb="12">
      <t>キン</t>
    </rPh>
    <rPh sb="12" eb="14">
      <t>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</si>
  <si>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</si>
  <si>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</si>
  <si>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は改善傾向にあり、令和4年度と比べると3.7ポイント減となった。主な要因としては、地方債現在高や公営企業債等繰入見込額などが大幅な減額となったためである。しかし、類似団体内平均値が0.0％になっていることから、引き続き改善に向けて努めていく必要がある。有形固定資産減価償却率は類似団体よりも低い水準を維持している。しかし、公共建築物のうち老朽化比率80％以上が1割、60～80％が2割となっており、老朽化対策が必須となっている。西原町公共施設等総合管理計画に基づき維持管理を進め、老朽化対策費用の財源となる目的基金を計画的に積立てていく必要がある。</t>
    <rPh sb="0" eb="2">
      <t>ショウライ</t>
    </rPh>
    <rPh sb="2" eb="6">
      <t>フタンヒリツ</t>
    </rPh>
    <rPh sb="7" eb="9">
      <t>カイゼン</t>
    </rPh>
    <rPh sb="9" eb="11">
      <t>ケイコウ</t>
    </rPh>
    <rPh sb="15" eb="17">
      <t>レイワ</t>
    </rPh>
    <rPh sb="18" eb="20">
      <t>ネンド</t>
    </rPh>
    <rPh sb="21" eb="22">
      <t>クラ</t>
    </rPh>
    <rPh sb="32" eb="33">
      <t>ゲン</t>
    </rPh>
    <rPh sb="38" eb="39">
      <t>オモ</t>
    </rPh>
    <rPh sb="40" eb="42">
      <t>ヨウイン</t>
    </rPh>
    <rPh sb="47" eb="50">
      <t>チホウサイ</t>
    </rPh>
    <rPh sb="50" eb="53">
      <t>ゲンザイダカ</t>
    </rPh>
    <rPh sb="54" eb="58">
      <t>コウエイキギョウ</t>
    </rPh>
    <rPh sb="58" eb="59">
      <t>サイ</t>
    </rPh>
    <rPh sb="59" eb="60">
      <t>トウ</t>
    </rPh>
    <rPh sb="60" eb="62">
      <t>クリイ</t>
    </rPh>
    <rPh sb="62" eb="65">
      <t>ミコミガク</t>
    </rPh>
    <rPh sb="68" eb="70">
      <t>オオハバ</t>
    </rPh>
    <rPh sb="71" eb="73">
      <t>ゲンガク</t>
    </rPh>
    <rPh sb="87" eb="92">
      <t>ルイジダンタイナイ</t>
    </rPh>
    <rPh sb="92" eb="95">
      <t>ヘイキンチ</t>
    </rPh>
    <rPh sb="111" eb="112">
      <t>ヒ</t>
    </rPh>
    <rPh sb="113" eb="114">
      <t>ツヅ</t>
    </rPh>
    <rPh sb="115" eb="117">
      <t>カイゼン</t>
    </rPh>
    <rPh sb="118" eb="119">
      <t>ム</t>
    </rPh>
    <rPh sb="121" eb="122">
      <t>ツト</t>
    </rPh>
    <rPh sb="126" eb="128">
      <t>ヒツヨウ</t>
    </rPh>
    <rPh sb="132" eb="138">
      <t>ユウケイコテイシサン</t>
    </rPh>
    <rPh sb="138" eb="142">
      <t>ゲンカショウキャク</t>
    </rPh>
    <rPh sb="142" eb="143">
      <t>リツ</t>
    </rPh>
    <rPh sb="144" eb="148">
      <t>ルイジダンタイ</t>
    </rPh>
    <rPh sb="151" eb="152">
      <t>ヒク</t>
    </rPh>
    <rPh sb="153" eb="155">
      <t>スイジュン</t>
    </rPh>
    <rPh sb="156" eb="158">
      <t>イジ</t>
    </rPh>
    <rPh sb="167" eb="172">
      <t>コウキョウケンチクブツ</t>
    </rPh>
    <rPh sb="175" eb="178">
      <t>ロウキュウカ</t>
    </rPh>
    <rPh sb="178" eb="180">
      <t>ヒリツ</t>
    </rPh>
    <rPh sb="183" eb="185">
      <t>イジョウ</t>
    </rPh>
    <rPh sb="187" eb="188">
      <t>ワリ</t>
    </rPh>
    <rPh sb="197" eb="198">
      <t>ワリ</t>
    </rPh>
    <rPh sb="205" eb="208">
      <t>ロウキュウカ</t>
    </rPh>
    <rPh sb="208" eb="210">
      <t>タイサク</t>
    </rPh>
    <rPh sb="211" eb="213">
      <t>ヒッス</t>
    </rPh>
    <rPh sb="220" eb="223">
      <t>ニシハラチョウ</t>
    </rPh>
    <rPh sb="223" eb="227">
      <t>コウキョウシセツ</t>
    </rPh>
    <rPh sb="227" eb="228">
      <t>トウ</t>
    </rPh>
    <rPh sb="228" eb="234">
      <t>ソウゴウカンリケイカク</t>
    </rPh>
    <rPh sb="235" eb="236">
      <t>モト</t>
    </rPh>
    <rPh sb="238" eb="242">
      <t>イジカンリ</t>
    </rPh>
    <rPh sb="243" eb="244">
      <t>スス</t>
    </rPh>
    <rPh sb="246" eb="249">
      <t>ロウキュウカ</t>
    </rPh>
    <rPh sb="249" eb="251">
      <t>タイサク</t>
    </rPh>
    <rPh sb="251" eb="253">
      <t>ヒヨウ</t>
    </rPh>
    <rPh sb="254" eb="256">
      <t>ザイゲン</t>
    </rPh>
    <rPh sb="259" eb="261">
      <t>モクテキ</t>
    </rPh>
    <rPh sb="261" eb="263">
      <t>キキン</t>
    </rPh>
    <rPh sb="264" eb="266">
      <t>ケイカク</t>
    </rPh>
    <rPh sb="266" eb="267">
      <t>テキ</t>
    </rPh>
    <rPh sb="268" eb="270">
      <t>ツミタ</t>
    </rPh>
    <rPh sb="274" eb="276">
      <t>ヒツヨウ</t>
    </rPh>
    <phoneticPr fontId="10"/>
  </si>
  <si>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</si>
  <si>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</si>
  <si>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</si>
  <si>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</si>
  <si>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</si>
  <si>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</si>
  <si>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は改善傾向にあり、令和4年度と比べると3.7ポイント減となった。主な要因としては、地方債現在高や公営企業債等繰入見込額などが大幅な減額となったためである。しかし、類似団体内平均値が0.0％になっていることから、引き続き改善に向けて努めていく必要がある。実質公債費比率は、類似団体内平均値が令和4年度から増加傾向に転じた一方、本町は微減ではあるが減少傾向を維持している。要因としては、元利償還金が令和4年度に比べ約590,000千円減となった一方で、標準財政規模は約140,000千円増となったことで、比率としては減となった。今後は、老朽化した学校や児童館などの更新等に伴い、多額の地方債発行が見込まれるため、新規発行の抑制・平準化を図りながら償還額を抑えつつ、実質公債費比率が急激に上昇しないよう努めていく必要がある。</t>
    <rPh sb="59" eb="60">
      <t>トウ</t>
    </rPh>
    <rPh sb="132" eb="137">
      <t>ジッシツコウサイヒ</t>
    </rPh>
    <rPh sb="137" eb="139">
      <t>ヒリツ</t>
    </rPh>
    <rPh sb="141" eb="146">
      <t>ルイジダンタイナイ</t>
    </rPh>
    <rPh sb="146" eb="149">
      <t>ヘイキンチ</t>
    </rPh>
    <rPh sb="150" eb="152">
      <t>レイワ</t>
    </rPh>
    <rPh sb="153" eb="155">
      <t>ネンド</t>
    </rPh>
    <rPh sb="157" eb="159">
      <t>ゾウカ</t>
    </rPh>
    <rPh sb="159" eb="161">
      <t>ケイコウ</t>
    </rPh>
    <rPh sb="162" eb="163">
      <t>テン</t>
    </rPh>
    <rPh sb="165" eb="167">
      <t>イッポウ</t>
    </rPh>
    <rPh sb="168" eb="170">
      <t>ホンチョウ</t>
    </rPh>
    <rPh sb="171" eb="173">
      <t>ビゲン</t>
    </rPh>
    <rPh sb="178" eb="182">
      <t>ゲンショウケイコウ</t>
    </rPh>
    <rPh sb="183" eb="185">
      <t>イジ</t>
    </rPh>
    <rPh sb="190" eb="192">
      <t>ヨウイン</t>
    </rPh>
    <rPh sb="203" eb="205">
      <t>レイワ</t>
    </rPh>
    <rPh sb="206" eb="208">
      <t>ネンド</t>
    </rPh>
    <rPh sb="209" eb="210">
      <t>クラ</t>
    </rPh>
    <rPh sb="211" eb="212">
      <t>ヤク</t>
    </rPh>
    <rPh sb="219" eb="221">
      <t>センエン</t>
    </rPh>
    <rPh sb="221" eb="222">
      <t>ゲン</t>
    </rPh>
    <rPh sb="226" eb="228">
      <t>イッポウ</t>
    </rPh>
    <rPh sb="230" eb="236">
      <t>ヒョウジュンザイセイキボ</t>
    </rPh>
    <rPh sb="237" eb="238">
      <t>ヤク</t>
    </rPh>
    <rPh sb="245" eb="247">
      <t>センエン</t>
    </rPh>
    <rPh sb="247" eb="248">
      <t>ゾウ</t>
    </rPh>
    <rPh sb="256" eb="258">
      <t>ヒリツ</t>
    </rPh>
    <rPh sb="262" eb="263">
      <t>ゲン</t>
    </rPh>
    <rPh sb="268" eb="270">
      <t>コンゴ</t>
    </rPh>
    <rPh sb="272" eb="275">
      <t>ロウキュウカ</t>
    </rPh>
    <rPh sb="277" eb="279">
      <t>ガッコウ</t>
    </rPh>
    <rPh sb="280" eb="283">
      <t>ジドウカン</t>
    </rPh>
    <rPh sb="286" eb="288">
      <t>コウシン</t>
    </rPh>
    <rPh sb="288" eb="289">
      <t>トウ</t>
    </rPh>
    <rPh sb="290" eb="291">
      <t>トモナ</t>
    </rPh>
    <rPh sb="293" eb="295">
      <t>タガク</t>
    </rPh>
    <rPh sb="296" eb="299">
      <t>チホウサイ</t>
    </rPh>
    <rPh sb="299" eb="301">
      <t>ハッコウ</t>
    </rPh>
    <rPh sb="302" eb="304">
      <t>ミコ</t>
    </rPh>
    <rPh sb="310" eb="312">
      <t>シンキ</t>
    </rPh>
    <rPh sb="312" eb="314">
      <t>ハッコウ</t>
    </rPh>
    <rPh sb="315" eb="317">
      <t>ヨクセイ</t>
    </rPh>
    <rPh sb="318" eb="321">
      <t>ヘイジュンカ</t>
    </rPh>
    <rPh sb="322" eb="323">
      <t>ハカ</t>
    </rPh>
    <rPh sb="327" eb="330">
      <t>ショウカンガク</t>
    </rPh>
    <rPh sb="331" eb="332">
      <t>オサ</t>
    </rPh>
    <rPh sb="336" eb="341">
      <t>ジッシツコウサイヒ</t>
    </rPh>
    <rPh sb="341" eb="343">
      <t>ヒリツ</t>
    </rPh>
    <rPh sb="344" eb="346">
      <t>キュウゲキ</t>
    </rPh>
    <rPh sb="347" eb="349">
      <t>ジョウショウ</t>
    </rPh>
    <rPh sb="354" eb="355">
      <t>ツト</t>
    </rPh>
    <rPh sb="359" eb="361">
      <t>ヒツヨウ</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</si>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</sst>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2"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0.5"/>
      <color indexed="8"/>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8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0" fontId="40" fillId="0" borderId="41" xfId="16" applyFont="1" applyBorder="1" applyAlignment="1" applyProtection="1">
      <alignment horizontal="left" vertical="top" wrapText="1"/>
      <protection locked="0"/>
    </xf>
    <xf numFmtId="0" fontId="40" fillId="0" borderId="12" xfId="16" applyFont="1" applyBorder="1" applyAlignment="1" applyProtection="1">
      <alignment horizontal="left" vertical="top" wrapText="1"/>
      <protection locked="0"/>
    </xf>
    <xf numFmtId="0" fontId="40" fillId="0" borderId="51" xfId="16" applyFont="1" applyBorder="1" applyAlignment="1" applyProtection="1">
      <alignment horizontal="left" vertical="top" wrapText="1"/>
      <protection locked="0"/>
    </xf>
    <xf numFmtId="0" fontId="40" fillId="0" borderId="65" xfId="16" applyFont="1" applyBorder="1" applyAlignment="1" applyProtection="1">
      <alignment horizontal="left" vertical="top" wrapText="1"/>
      <protection locked="0"/>
    </xf>
    <xf numFmtId="0" fontId="40" fillId="0" borderId="0" xfId="16" applyFont="1" applyAlignment="1" applyProtection="1">
      <alignment horizontal="left" vertical="top" wrapText="1"/>
      <protection locked="0"/>
    </xf>
    <xf numFmtId="0" fontId="40" fillId="0" borderId="38" xfId="16" applyFont="1" applyBorder="1" applyAlignment="1" applyProtection="1">
      <alignment horizontal="left" vertical="top" wrapText="1"/>
      <protection locked="0"/>
    </xf>
    <xf numFmtId="0" fontId="40" fillId="0" borderId="37" xfId="16" applyFont="1" applyBorder="1" applyAlignment="1" applyProtection="1">
      <alignment horizontal="left" vertical="top" wrapText="1"/>
      <protection locked="0"/>
    </xf>
    <xf numFmtId="0" fontId="40" fillId="0" borderId="56" xfId="16" applyFont="1" applyBorder="1" applyAlignment="1" applyProtection="1">
      <alignment horizontal="left" vertical="top" wrapText="1"/>
      <protection locked="0"/>
    </xf>
    <xf numFmtId="0" fontId="40" fillId="0" borderId="40" xfId="16" applyFont="1" applyBorder="1" applyAlignment="1" applyProtection="1">
      <alignment horizontal="left" vertical="top" wrapText="1"/>
      <protection locked="0"/>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1"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2938B38D-67CD-4460-9D3F-B3264C6F8E87}"/>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51264</c:v>
                </c:pt>
                <c:pt idx="1">
                  <c:v>52068</c:v>
                </c:pt>
                <c:pt idx="2">
                  <c:v>47161</c:v>
                </c:pt>
                <c:pt idx="3">
                  <c:v>43423</c:v>
                </c:pt>
                <c:pt idx="4">
                  <c:v>45265</c:v>
                </c:pt>
              </c:numCache>
            </c:numRef>
          </c:val>
          <c:smooth val="0"/>
          <c:extLst>
            <c:ext xmlns:c16="http://schemas.microsoft.com/office/drawing/2014/chart" uri="{C3380CC4-5D6E-409C-BE32-E72D297353CC}">
              <c16:uniqueId val="{00000000-A918-45B3-B355-20C96FFC16D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29604</c:v>
                </c:pt>
                <c:pt idx="1">
                  <c:v>46652</c:v>
                </c:pt>
                <c:pt idx="2">
                  <c:v>37499</c:v>
                </c:pt>
                <c:pt idx="3">
                  <c:v>38843</c:v>
                </c:pt>
                <c:pt idx="4">
                  <c:v>40387</c:v>
                </c:pt>
              </c:numCache>
            </c:numRef>
          </c:val>
          <c:smooth val="0"/>
          <c:extLst>
            <c:ext xmlns:c16="http://schemas.microsoft.com/office/drawing/2014/chart" uri="{C3380CC4-5D6E-409C-BE32-E72D297353CC}">
              <c16:uniqueId val="{00000001-A918-45B3-B355-20C96FFC16D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5.87</c:v>
                </c:pt>
                <c:pt idx="1">
                  <c:v>6.18</c:v>
                </c:pt>
                <c:pt idx="2">
                  <c:v>7.74</c:v>
                </c:pt>
                <c:pt idx="3">
                  <c:v>5.61</c:v>
                </c:pt>
                <c:pt idx="4">
                  <c:v>4.8600000000000003</c:v>
                </c:pt>
              </c:numCache>
            </c:numRef>
          </c:val>
          <c:extLst>
            <c:ext xmlns:c16="http://schemas.microsoft.com/office/drawing/2014/chart" uri="{C3380CC4-5D6E-409C-BE32-E72D297353CC}">
              <c16:uniqueId val="{00000000-6046-48EA-B3C8-D50131C803D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9.98</c:v>
                </c:pt>
                <c:pt idx="1">
                  <c:v>9.32</c:v>
                </c:pt>
                <c:pt idx="2">
                  <c:v>11.85</c:v>
                </c:pt>
                <c:pt idx="3">
                  <c:v>13.59</c:v>
                </c:pt>
                <c:pt idx="4">
                  <c:v>12.68</c:v>
                </c:pt>
              </c:numCache>
            </c:numRef>
          </c:val>
          <c:extLst>
            <c:ext xmlns:c16="http://schemas.microsoft.com/office/drawing/2014/chart" uri="{C3380CC4-5D6E-409C-BE32-E72D297353CC}">
              <c16:uniqueId val="{00000001-6046-48EA-B3C8-D50131C803D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-2.16</c:v>
                </c:pt>
                <c:pt idx="1">
                  <c:v>0.5</c:v>
                </c:pt>
                <c:pt idx="2">
                  <c:v>5.17</c:v>
                </c:pt>
                <c:pt idx="3">
                  <c:v>-0.56000000000000005</c:v>
                </c:pt>
                <c:pt idx="4">
                  <c:v>-1.3</c:v>
                </c:pt>
              </c:numCache>
            </c:numRef>
          </c:val>
          <c:smooth val="0"/>
          <c:extLst>
            <c:ext xmlns:c16="http://schemas.microsoft.com/office/drawing/2014/chart" uri="{C3380CC4-5D6E-409C-BE32-E72D297353CC}">
              <c16:uniqueId val="{00000002-6046-48EA-B3C8-D50131C803D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0.53</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8388-49AE-BAA5-037E1270C5F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388-49AE-BAA5-037E1270C5F4}"/>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8388-49AE-BAA5-037E1270C5F4}"/>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8388-49AE-BAA5-037E1270C5F4}"/>
            </c:ext>
          </c:extLst>
        </c:ser>
        <c:ser>
          <c:idx val="4"/>
          <c:order val="4"/>
          <c:tx>
            <c:strRef>
              <c:f>データシート!$A$31</c:f>
              <c:strCache>
                <c:ptCount val="1"/>
                <c:pt idx="0">
                  <c:v>土地区画整理事業特別会計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0.05</c:v>
                </c:pt>
                <c:pt idx="2">
                  <c:v>#N/A</c:v>
                </c:pt>
                <c:pt idx="3">
                  <c:v>0.03</c:v>
                </c:pt>
                <c:pt idx="4">
                  <c:v>#N/A</c:v>
                </c:pt>
                <c:pt idx="5">
                  <c:v>0.18</c:v>
                </c:pt>
                <c:pt idx="6">
                  <c:v>#N/A</c:v>
                </c:pt>
                <c:pt idx="7">
                  <c:v>0.02</c:v>
                </c:pt>
                <c:pt idx="8">
                  <c:v>#N/A</c:v>
                </c:pt>
                <c:pt idx="9">
                  <c:v>0.01</c:v>
                </c:pt>
              </c:numCache>
            </c:numRef>
          </c:val>
          <c:extLst>
            <c:ext xmlns:c16="http://schemas.microsoft.com/office/drawing/2014/chart" uri="{C3380CC4-5D6E-409C-BE32-E72D297353CC}">
              <c16:uniqueId val="{00000004-8388-49AE-BAA5-037E1270C5F4}"/>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0.01</c:v>
                </c:pt>
                <c:pt idx="8">
                  <c:v>#N/A</c:v>
                </c:pt>
                <c:pt idx="9">
                  <c:v>0.02</c:v>
                </c:pt>
              </c:numCache>
            </c:numRef>
          </c:val>
          <c:extLst>
            <c:ext xmlns:c16="http://schemas.microsoft.com/office/drawing/2014/chart" uri="{C3380CC4-5D6E-409C-BE32-E72D297353CC}">
              <c16:uniqueId val="{00000005-8388-49AE-BAA5-037E1270C5F4}"/>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0</c:v>
                </c:pt>
                <c:pt idx="1">
                  <c:v>0</c:v>
                </c:pt>
                <c:pt idx="2">
                  <c:v>#N/A</c:v>
                </c:pt>
                <c:pt idx="3">
                  <c:v>0.38</c:v>
                </c:pt>
                <c:pt idx="4">
                  <c:v>#N/A</c:v>
                </c:pt>
                <c:pt idx="5">
                  <c:v>0.7</c:v>
                </c:pt>
                <c:pt idx="6">
                  <c:v>#N/A</c:v>
                </c:pt>
                <c:pt idx="7">
                  <c:v>0.77</c:v>
                </c:pt>
                <c:pt idx="8">
                  <c:v>#N/A</c:v>
                </c:pt>
                <c:pt idx="9">
                  <c:v>1.34</c:v>
                </c:pt>
              </c:numCache>
            </c:numRef>
          </c:val>
          <c:extLst>
            <c:ext xmlns:c16="http://schemas.microsoft.com/office/drawing/2014/chart" uri="{C3380CC4-5D6E-409C-BE32-E72D297353CC}">
              <c16:uniqueId val="{00000006-8388-49AE-BAA5-037E1270C5F4}"/>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5.85</c:v>
                </c:pt>
                <c:pt idx="2">
                  <c:v>#N/A</c:v>
                </c:pt>
                <c:pt idx="3">
                  <c:v>6.18</c:v>
                </c:pt>
                <c:pt idx="4">
                  <c:v>#N/A</c:v>
                </c:pt>
                <c:pt idx="5">
                  <c:v>7.57</c:v>
                </c:pt>
                <c:pt idx="6">
                  <c:v>#N/A</c:v>
                </c:pt>
                <c:pt idx="7">
                  <c:v>5.58</c:v>
                </c:pt>
                <c:pt idx="8">
                  <c:v>#N/A</c:v>
                </c:pt>
                <c:pt idx="9">
                  <c:v>4.83</c:v>
                </c:pt>
              </c:numCache>
            </c:numRef>
          </c:val>
          <c:extLst>
            <c:ext xmlns:c16="http://schemas.microsoft.com/office/drawing/2014/chart" uri="{C3380CC4-5D6E-409C-BE32-E72D297353CC}">
              <c16:uniqueId val="{00000007-8388-49AE-BAA5-037E1270C5F4}"/>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27.55</c:v>
                </c:pt>
                <c:pt idx="2">
                  <c:v>#N/A</c:v>
                </c:pt>
                <c:pt idx="3">
                  <c:v>26.37</c:v>
                </c:pt>
                <c:pt idx="4">
                  <c:v>#N/A</c:v>
                </c:pt>
                <c:pt idx="5">
                  <c:v>25.57</c:v>
                </c:pt>
                <c:pt idx="6">
                  <c:v>#N/A</c:v>
                </c:pt>
                <c:pt idx="7">
                  <c:v>26.71</c:v>
                </c:pt>
                <c:pt idx="8">
                  <c:v>#N/A</c:v>
                </c:pt>
                <c:pt idx="9">
                  <c:v>27.73</c:v>
                </c:pt>
              </c:numCache>
            </c:numRef>
          </c:val>
          <c:extLst>
            <c:ext xmlns:c16="http://schemas.microsoft.com/office/drawing/2014/chart" uri="{C3380CC4-5D6E-409C-BE32-E72D297353CC}">
              <c16:uniqueId val="{00000008-8388-49AE-BAA5-037E1270C5F4}"/>
            </c:ext>
          </c:extLst>
        </c:ser>
        <c:ser>
          <c:idx val="9"/>
          <c:order val="9"/>
          <c:tx>
            <c:strRef>
              <c:f>データシート!$A$36</c:f>
              <c:strCache>
                <c:ptCount val="1"/>
                <c:pt idx="0">
                  <c:v>国民健康保険特別会計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12.94</c:v>
                </c:pt>
                <c:pt idx="1">
                  <c:v>#N/A</c:v>
                </c:pt>
                <c:pt idx="2">
                  <c:v>9.77</c:v>
                </c:pt>
                <c:pt idx="3">
                  <c:v>#N/A</c:v>
                </c:pt>
                <c:pt idx="4">
                  <c:v>6.41</c:v>
                </c:pt>
                <c:pt idx="5">
                  <c:v>#N/A</c:v>
                </c:pt>
                <c:pt idx="6">
                  <c:v>4.8</c:v>
                </c:pt>
                <c:pt idx="7">
                  <c:v>#N/A</c:v>
                </c:pt>
                <c:pt idx="8">
                  <c:v>5.16</c:v>
                </c:pt>
                <c:pt idx="9">
                  <c:v>#N/A</c:v>
                </c:pt>
              </c:numCache>
            </c:numRef>
          </c:val>
          <c:extLst>
            <c:ext xmlns:c16="http://schemas.microsoft.com/office/drawing/2014/chart" uri="{C3380CC4-5D6E-409C-BE32-E72D297353CC}">
              <c16:uniqueId val="{00000009-8388-49AE-BAA5-037E1270C5F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718</c:v>
                </c:pt>
                <c:pt idx="5">
                  <c:v>722</c:v>
                </c:pt>
                <c:pt idx="8">
                  <c:v>728</c:v>
                </c:pt>
                <c:pt idx="11">
                  <c:v>734</c:v>
                </c:pt>
                <c:pt idx="14">
                  <c:v>724</c:v>
                </c:pt>
              </c:numCache>
            </c:numRef>
          </c:val>
          <c:extLst>
            <c:ext xmlns:c16="http://schemas.microsoft.com/office/drawing/2014/chart" uri="{C3380CC4-5D6E-409C-BE32-E72D297353CC}">
              <c16:uniqueId val="{00000000-54EA-47C4-A919-B7B6327549F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1</c:v>
                </c:pt>
              </c:numCache>
            </c:numRef>
          </c:val>
          <c:extLst>
            <c:ext xmlns:c16="http://schemas.microsoft.com/office/drawing/2014/chart" uri="{C3380CC4-5D6E-409C-BE32-E72D297353CC}">
              <c16:uniqueId val="{00000001-54EA-47C4-A919-B7B6327549F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54EA-47C4-A919-B7B6327549F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53</c:v>
                </c:pt>
                <c:pt idx="3">
                  <c:v>64</c:v>
                </c:pt>
                <c:pt idx="6">
                  <c:v>73</c:v>
                </c:pt>
                <c:pt idx="9">
                  <c:v>81</c:v>
                </c:pt>
                <c:pt idx="12">
                  <c:v>95</c:v>
                </c:pt>
              </c:numCache>
            </c:numRef>
          </c:val>
          <c:extLst>
            <c:ext xmlns:c16="http://schemas.microsoft.com/office/drawing/2014/chart" uri="{C3380CC4-5D6E-409C-BE32-E72D297353CC}">
              <c16:uniqueId val="{00000003-54EA-47C4-A919-B7B6327549F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186</c:v>
                </c:pt>
                <c:pt idx="3">
                  <c:v>117</c:v>
                </c:pt>
                <c:pt idx="6">
                  <c:v>108</c:v>
                </c:pt>
                <c:pt idx="9">
                  <c:v>113</c:v>
                </c:pt>
                <c:pt idx="12">
                  <c:v>98</c:v>
                </c:pt>
              </c:numCache>
            </c:numRef>
          </c:val>
          <c:extLst>
            <c:ext xmlns:c16="http://schemas.microsoft.com/office/drawing/2014/chart" uri="{C3380CC4-5D6E-409C-BE32-E72D297353CC}">
              <c16:uniqueId val="{00000004-54EA-47C4-A919-B7B6327549F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4EA-47C4-A919-B7B6327549F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4EA-47C4-A919-B7B6327549F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988</c:v>
                </c:pt>
                <c:pt idx="3">
                  <c:v>985</c:v>
                </c:pt>
                <c:pt idx="6">
                  <c:v>1010</c:v>
                </c:pt>
                <c:pt idx="9">
                  <c:v>996</c:v>
                </c:pt>
                <c:pt idx="12">
                  <c:v>965</c:v>
                </c:pt>
              </c:numCache>
            </c:numRef>
          </c:val>
          <c:extLst>
            <c:ext xmlns:c16="http://schemas.microsoft.com/office/drawing/2014/chart" uri="{C3380CC4-5D6E-409C-BE32-E72D297353CC}">
              <c16:uniqueId val="{00000007-54EA-47C4-A919-B7B6327549F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509</c:v>
                </c:pt>
                <c:pt idx="2">
                  <c:v>#N/A</c:v>
                </c:pt>
                <c:pt idx="3">
                  <c:v>#N/A</c:v>
                </c:pt>
                <c:pt idx="4">
                  <c:v>444</c:v>
                </c:pt>
                <c:pt idx="5">
                  <c:v>#N/A</c:v>
                </c:pt>
                <c:pt idx="6">
                  <c:v>#N/A</c:v>
                </c:pt>
                <c:pt idx="7">
                  <c:v>463</c:v>
                </c:pt>
                <c:pt idx="8">
                  <c:v>#N/A</c:v>
                </c:pt>
                <c:pt idx="9">
                  <c:v>#N/A</c:v>
                </c:pt>
                <c:pt idx="10">
                  <c:v>456</c:v>
                </c:pt>
                <c:pt idx="11">
                  <c:v>#N/A</c:v>
                </c:pt>
                <c:pt idx="12">
                  <c:v>#N/A</c:v>
                </c:pt>
                <c:pt idx="13">
                  <c:v>435</c:v>
                </c:pt>
                <c:pt idx="14">
                  <c:v>#N/A</c:v>
                </c:pt>
              </c:numCache>
            </c:numRef>
          </c:val>
          <c:smooth val="0"/>
          <c:extLst>
            <c:ext xmlns:c16="http://schemas.microsoft.com/office/drawing/2014/chart" uri="{C3380CC4-5D6E-409C-BE32-E72D297353CC}">
              <c16:uniqueId val="{00000008-54EA-47C4-A919-B7B6327549F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8679</c:v>
                </c:pt>
                <c:pt idx="5">
                  <c:v>8651</c:v>
                </c:pt>
                <c:pt idx="8">
                  <c:v>8633</c:v>
                </c:pt>
                <c:pt idx="11">
                  <c:v>8241</c:v>
                </c:pt>
                <c:pt idx="14">
                  <c:v>7800</c:v>
                </c:pt>
              </c:numCache>
            </c:numRef>
          </c:val>
          <c:extLst>
            <c:ext xmlns:c16="http://schemas.microsoft.com/office/drawing/2014/chart" uri="{C3380CC4-5D6E-409C-BE32-E72D297353CC}">
              <c16:uniqueId val="{00000000-CA85-46F4-A700-7E0E336DB07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CA85-46F4-A700-7E0E336DB07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1246</c:v>
                </c:pt>
                <c:pt idx="5">
                  <c:v>1349</c:v>
                </c:pt>
                <c:pt idx="8">
                  <c:v>2097</c:v>
                </c:pt>
                <c:pt idx="11">
                  <c:v>2403</c:v>
                </c:pt>
                <c:pt idx="14">
                  <c:v>2300</c:v>
                </c:pt>
              </c:numCache>
            </c:numRef>
          </c:val>
          <c:extLst>
            <c:ext xmlns:c16="http://schemas.microsoft.com/office/drawing/2014/chart" uri="{C3380CC4-5D6E-409C-BE32-E72D297353CC}">
              <c16:uniqueId val="{00000002-CA85-46F4-A700-7E0E336DB07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A85-46F4-A700-7E0E336DB07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A85-46F4-A700-7E0E336DB07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A85-46F4-A700-7E0E336DB07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760</c:v>
                </c:pt>
                <c:pt idx="3">
                  <c:v>698</c:v>
                </c:pt>
                <c:pt idx="6">
                  <c:v>557</c:v>
                </c:pt>
                <c:pt idx="9">
                  <c:v>433</c:v>
                </c:pt>
                <c:pt idx="12">
                  <c:v>343</c:v>
                </c:pt>
              </c:numCache>
            </c:numRef>
          </c:val>
          <c:extLst>
            <c:ext xmlns:c16="http://schemas.microsoft.com/office/drawing/2014/chart" uri="{C3380CC4-5D6E-409C-BE32-E72D297353CC}">
              <c16:uniqueId val="{00000006-CA85-46F4-A700-7E0E336DB07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779</c:v>
                </c:pt>
                <c:pt idx="3">
                  <c:v>896</c:v>
                </c:pt>
                <c:pt idx="6">
                  <c:v>1169</c:v>
                </c:pt>
                <c:pt idx="9">
                  <c:v>1094</c:v>
                </c:pt>
                <c:pt idx="12">
                  <c:v>1141</c:v>
                </c:pt>
              </c:numCache>
            </c:numRef>
          </c:val>
          <c:extLst>
            <c:ext xmlns:c16="http://schemas.microsoft.com/office/drawing/2014/chart" uri="{C3380CC4-5D6E-409C-BE32-E72D297353CC}">
              <c16:uniqueId val="{00000007-CA85-46F4-A700-7E0E336DB07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3033</c:v>
                </c:pt>
                <c:pt idx="3">
                  <c:v>2543</c:v>
                </c:pt>
                <c:pt idx="6">
                  <c:v>2048</c:v>
                </c:pt>
                <c:pt idx="9">
                  <c:v>1570</c:v>
                </c:pt>
                <c:pt idx="12">
                  <c:v>1426</c:v>
                </c:pt>
              </c:numCache>
            </c:numRef>
          </c:val>
          <c:extLst>
            <c:ext xmlns:c16="http://schemas.microsoft.com/office/drawing/2014/chart" uri="{C3380CC4-5D6E-409C-BE32-E72D297353CC}">
              <c16:uniqueId val="{00000008-CA85-46F4-A700-7E0E336DB07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18</c:v>
                </c:pt>
                <c:pt idx="3">
                  <c:v>18</c:v>
                </c:pt>
                <c:pt idx="6">
                  <c:v>18</c:v>
                </c:pt>
                <c:pt idx="9">
                  <c:v>18</c:v>
                </c:pt>
                <c:pt idx="12">
                  <c:v>18</c:v>
                </c:pt>
              </c:numCache>
            </c:numRef>
          </c:val>
          <c:extLst>
            <c:ext xmlns:c16="http://schemas.microsoft.com/office/drawing/2014/chart" uri="{C3380CC4-5D6E-409C-BE32-E72D297353CC}">
              <c16:uniqueId val="{00000009-CA85-46F4-A700-7E0E336DB07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9809</c:v>
                </c:pt>
                <c:pt idx="3">
                  <c:v>9497</c:v>
                </c:pt>
                <c:pt idx="6">
                  <c:v>9142</c:v>
                </c:pt>
                <c:pt idx="9">
                  <c:v>8420</c:v>
                </c:pt>
                <c:pt idx="12">
                  <c:v>7831</c:v>
                </c:pt>
              </c:numCache>
            </c:numRef>
          </c:val>
          <c:extLst>
            <c:ext xmlns:c16="http://schemas.microsoft.com/office/drawing/2014/chart" uri="{C3380CC4-5D6E-409C-BE32-E72D297353CC}">
              <c16:uniqueId val="{0000000A-CA85-46F4-A700-7E0E336DB07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4473</c:v>
                </c:pt>
                <c:pt idx="2">
                  <c:v>#N/A</c:v>
                </c:pt>
                <c:pt idx="3">
                  <c:v>#N/A</c:v>
                </c:pt>
                <c:pt idx="4">
                  <c:v>3654</c:v>
                </c:pt>
                <c:pt idx="5">
                  <c:v>#N/A</c:v>
                </c:pt>
                <c:pt idx="6">
                  <c:v>#N/A</c:v>
                </c:pt>
                <c:pt idx="7">
                  <c:v>2204</c:v>
                </c:pt>
                <c:pt idx="8">
                  <c:v>#N/A</c:v>
                </c:pt>
                <c:pt idx="9">
                  <c:v>#N/A</c:v>
                </c:pt>
                <c:pt idx="10">
                  <c:v>892</c:v>
                </c:pt>
                <c:pt idx="11">
                  <c:v>#N/A</c:v>
                </c:pt>
                <c:pt idx="12">
                  <c:v>#N/A</c:v>
                </c:pt>
                <c:pt idx="13">
                  <c:v>659</c:v>
                </c:pt>
                <c:pt idx="14">
                  <c:v>#N/A</c:v>
                </c:pt>
              </c:numCache>
            </c:numRef>
          </c:val>
          <c:smooth val="0"/>
          <c:extLst>
            <c:ext xmlns:c16="http://schemas.microsoft.com/office/drawing/2014/chart" uri="{C3380CC4-5D6E-409C-BE32-E72D297353CC}">
              <c16:uniqueId val="{0000000B-CA85-46F4-A700-7E0E336DB07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890</c:v>
                </c:pt>
                <c:pt idx="1">
                  <c:v>1011</c:v>
                </c:pt>
                <c:pt idx="2">
                  <c:v>962</c:v>
                </c:pt>
              </c:numCache>
            </c:numRef>
          </c:val>
          <c:extLst>
            <c:ext xmlns:c16="http://schemas.microsoft.com/office/drawing/2014/chart" uri="{C3380CC4-5D6E-409C-BE32-E72D297353CC}">
              <c16:uniqueId val="{00000000-7AE5-4BB8-96B7-204853C9611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186</c:v>
                </c:pt>
                <c:pt idx="1">
                  <c:v>179</c:v>
                </c:pt>
                <c:pt idx="2">
                  <c:v>205</c:v>
                </c:pt>
              </c:numCache>
            </c:numRef>
          </c:val>
          <c:extLst>
            <c:ext xmlns:c16="http://schemas.microsoft.com/office/drawing/2014/chart" uri="{C3380CC4-5D6E-409C-BE32-E72D297353CC}">
              <c16:uniqueId val="{00000001-7AE5-4BB8-96B7-204853C9611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1133</c:v>
                </c:pt>
                <c:pt idx="1">
                  <c:v>1272</c:v>
                </c:pt>
                <c:pt idx="2">
                  <c:v>1247</c:v>
                </c:pt>
              </c:numCache>
            </c:numRef>
          </c:val>
          <c:extLst>
            <c:ext xmlns:c16="http://schemas.microsoft.com/office/drawing/2014/chart" uri="{C3380CC4-5D6E-409C-BE32-E72D297353CC}">
              <c16:uniqueId val="{00000002-7AE5-4BB8-96B7-204853C9611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{9015E584-D4C1-4B68-9F6C-87B41F728479}</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6A6F-4DCA-9BC9-A87AD45F332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{36CC22AC-D974-4F80-96C5-B1E69C54DF46}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A6F-4DCA-9BC9-A87AD45F332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{CBBF45B1-4C52-40BE-9FBF-BBE5A61D5214}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A6F-4DCA-9BC9-A87AD45F332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{8A94A7C7-0B5E-455C-BC36-2FF3DCE783FD}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A6F-4DCA-9BC9-A87AD45F332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{66314888-B34E-42CC-969C-8B774F7A0DE2}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A6F-4DCA-9BC9-A87AD45F332F}"/>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{F8A656E4-7BD0-457C-92B5-D22C12843B46}</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6A6F-4DCA-9BC9-A87AD45F332F}"/>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{6E83B518-ED15-41A4-818A-BA77FF21D01C}</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6A6F-4DCA-9BC9-A87AD45F332F}"/>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{E0E2655D-9F33-4CFA-963F-8EE74FF53209}</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6A6F-4DCA-9BC9-A87AD45F332F}"/>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{6EC8EEA8-C6CF-4C74-90B4-F415E0C46677}</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6A6F-4DCA-9BC9-A87AD45F332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53.9</c:v>
                </c:pt>
                <c:pt idx="8">
                  <c:v>54.7</c:v>
                </c:pt>
                <c:pt idx="16">
                  <c:v>56.2</c:v>
                </c:pt>
                <c:pt idx="24">
                  <c:v>58.3</c:v>
                </c:pt>
                <c:pt idx="32">
                  <c:v>59.8</c:v>
                </c:pt>
              </c:numCache>
            </c:numRef>
          </c:xVal>
          <c:yVal>
            <c:numRef>
              <c:f>公会計指標分析・財政指標組合せ分析表!$BP$51:$DC$51</c:f>
              <c:numCache>
                <c:formatCode>#,##0.0;"▲ "#,##0.0</c:formatCode>
                <c:ptCount val="40"/>
                <c:pt idx="0">
                  <c:v>75.8</c:v>
                </c:pt>
                <c:pt idx="8">
                  <c:v>58.3</c:v>
                </c:pt>
                <c:pt idx="16">
                  <c:v>32.5</c:v>
                </c:pt>
                <c:pt idx="24">
                  <c:v>13.2</c:v>
                </c:pt>
                <c:pt idx="32">
                  <c:v>9.5</c:v>
                </c:pt>
              </c:numCache>
            </c:numRef>
          </c:yVal>
          <c:smooth val="0"/>
          <c:extLst>
            <c:ext xmlns:c16="http://schemas.microsoft.com/office/drawing/2014/chart" uri="{C3380CC4-5D6E-409C-BE32-E72D297353CC}">
              <c16:uniqueId val="{00000009-6A6F-4DCA-9BC9-A87AD45F332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{CDD032A2-FCBD-41BB-B266-AED71B509CB8}</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6A6F-4DCA-9BC9-A87AD45F332F}"/>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{D6E8A89D-846C-446C-90E6-9B67B1416774}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A6F-4DCA-9BC9-A87AD45F332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{EA3DCE95-525E-4E65-8D6C-1B4BF8CAB4EE}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A6F-4DCA-9BC9-A87AD45F332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{CCE1F399-C644-4627-A2F8-8288A1DCC314}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A6F-4DCA-9BC9-A87AD45F332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{B7B328C3-5B93-497E-B001-8D3977EF55BE}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A6F-4DCA-9BC9-A87AD45F332F}"/>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{7558DD36-2371-470E-9C08-17C6FA8F209D}</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6A6F-4DCA-9BC9-A87AD45F332F}"/>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{0874B1D3-A804-4ED3-A151-4B7670331340}</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6A6F-4DCA-9BC9-A87AD45F332F}"/>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{8F50DDCD-F772-40AF-93F0-0028656A61C8}</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6A6F-4DCA-9BC9-A87AD45F332F}"/>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{CF9FC41F-6DC1-44ED-846E-A79F43B04156}</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6A6F-4DCA-9BC9-A87AD45F332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60.4</c:v>
                </c:pt>
                <c:pt idx="8">
                  <c:v>61.5</c:v>
                </c:pt>
                <c:pt idx="16">
                  <c:v>61.3</c:v>
                </c:pt>
                <c:pt idx="24">
                  <c:v>62.4</c:v>
                </c:pt>
                <c:pt idx="32">
                  <c:v>63.5</c:v>
                </c:pt>
              </c:numCache>
            </c:numRef>
          </c:xVal>
          <c:yVal>
            <c:numRef>
              <c:f>公会計指標分析・財政指標組合せ分析表!$BP$55:$DC$55</c:f>
              <c:numCache>
                <c:formatCode>#,##0.0;"▲ "#,##0.0</c:formatCode>
                <c:ptCount val="40"/>
                <c:pt idx="0">
                  <c:v>20.3</c:v>
                </c:pt>
                <c:pt idx="8">
                  <c:v>15.5</c:v>
                </c:pt>
                <c:pt idx="16">
                  <c:v>4.5999999999999996</c:v>
                </c:pt>
                <c:pt idx="24">
                  <c:v>1.6</c:v>
                </c:pt>
                <c:pt idx="32">
                  <c:v>0</c:v>
                </c:pt>
              </c:numCache>
            </c:numRef>
          </c:yVal>
          <c:smooth val="0"/>
          <c:extLst>
            <c:ext xmlns:c16="http://schemas.microsoft.com/office/drawing/2014/chart" uri="{C3380CC4-5D6E-409C-BE32-E72D297353CC}">
              <c16:uniqueId val="{00000013-6A6F-4DCA-9BC9-A87AD45F332F}"/>
            </c:ext>
          </c:extLst>
        </c:ser>
        <c:dLbls>
          <c:showLegendKey val="0"/>
          <c:showVal val="1"/>
          <c:showCatName val="0"/>
          <c:showSerName val="0"/>
          <c:showPercent val="0"/>
          <c:showBubbleSize val="0"/>
        </c:dLbls>
        <c:axId val="46179840"/>
        <c:axId val="46181760"/>
      </c:scatterChart>
      <c:valAx>
        <c:axId val="46179840"/>
        <c:scaling>
          <c:orientation val="maxMin"/>
          <c:max val="65"/>
          <c:min val="52"/>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9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{E1DB6190-9600-4B30-945A-5789C720AAB9}</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0838-499C-AA0A-26B87578952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{46D7F026-F396-4D18-8CEB-368A776C9114}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838-499C-AA0A-26B87578952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{CBB671CA-6002-450D-A12D-51E49E36D2EF}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838-499C-AA0A-26B87578952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{02B012C4-3C86-4D1F-A1D7-ECA0EF502525}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838-499C-AA0A-26B87578952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{7C47DE89-C36F-46CF-80F1-7CAB67E6CCC4}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838-499C-AA0A-26B875789527}"/>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{71DA0A90-089B-429D-B5AB-359E8E2D660D}</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0838-499C-AA0A-26B875789527}"/>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{373603F1-4B42-4E65-9785-8742CFAD1611}</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0838-499C-AA0A-26B875789527}"/>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{E3CE3AB9-6FC9-4F5E-8FBC-6C0232EF86A1}</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0838-499C-AA0A-26B875789527}"/>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{E2D7518F-48B6-41D8-917F-920791DDF18C}</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0838-499C-AA0A-26B87578952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8.8000000000000007</c:v>
                </c:pt>
                <c:pt idx="8">
                  <c:v>8.1</c:v>
                </c:pt>
                <c:pt idx="16">
                  <c:v>7.5</c:v>
                </c:pt>
                <c:pt idx="24">
                  <c:v>6.8</c:v>
                </c:pt>
                <c:pt idx="32">
                  <c:v>6.6</c:v>
                </c:pt>
              </c:numCache>
            </c:numRef>
          </c:xVal>
          <c:yVal>
            <c:numRef>
              <c:f>公会計指標分析・財政指標組合せ分析表!$BP$73:$DC$73</c:f>
              <c:numCache>
                <c:formatCode>#,##0.0;"▲ "#,##0.0</c:formatCode>
                <c:ptCount val="40"/>
                <c:pt idx="0">
                  <c:v>75.8</c:v>
                </c:pt>
                <c:pt idx="8">
                  <c:v>58.3</c:v>
                </c:pt>
                <c:pt idx="16">
                  <c:v>32.5</c:v>
                </c:pt>
                <c:pt idx="24">
                  <c:v>13.2</c:v>
                </c:pt>
                <c:pt idx="32">
                  <c:v>9.5</c:v>
                </c:pt>
              </c:numCache>
            </c:numRef>
          </c:yVal>
          <c:smooth val="0"/>
          <c:extLst>
            <c:ext xmlns:c16="http://schemas.microsoft.com/office/drawing/2014/chart" uri="{C3380CC4-5D6E-409C-BE32-E72D297353CC}">
              <c16:uniqueId val="{00000009-0838-499C-AA0A-26B875789527}"/>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{70245451-2316-4DFC-95E5-75393BC5166D}</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0838-499C-AA0A-26B875789527}"/>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{8641BB82-2C67-431C-A1A6-7036B6D3432A}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838-499C-AA0A-26B87578952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{9778F564-15E1-4F1A-8EC5-6F1016FC8E22}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838-499C-AA0A-26B87578952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{5C1336DD-97FB-4794-A8D5-917737417057}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838-499C-AA0A-26B87578952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{B3954D1A-E6B9-41BE-8F33-481A45F141B9}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838-499C-AA0A-26B875789527}"/>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{77415293-A964-43F0-A5B8-575B334ADF1A}</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0838-499C-AA0A-26B875789527}"/>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{D964BEE9-ABC1-4010-8AB9-CC362193EA7B}</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0838-499C-AA0A-26B875789527}"/>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{0A1B8B01-8B87-4208-AE1E-93B90F6E9992}</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0838-499C-AA0A-26B875789527}"/>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{D0D6BA3D-F7FF-4D8B-A236-9C2C1C93F716}</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0838-499C-AA0A-26B87578952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6.6</c:v>
                </c:pt>
                <c:pt idx="8">
                  <c:v>6.4</c:v>
                </c:pt>
                <c:pt idx="16">
                  <c:v>6.3</c:v>
                </c:pt>
                <c:pt idx="24">
                  <c:v>6.6</c:v>
                </c:pt>
                <c:pt idx="32">
                  <c:v>6.8</c:v>
                </c:pt>
              </c:numCache>
            </c:numRef>
          </c:xVal>
          <c:yVal>
            <c:numRef>
              <c:f>公会計指標分析・財政指標組合せ分析表!$BP$77:$DC$77</c:f>
              <c:numCache>
                <c:formatCode>#,##0.0;"▲ "#,##0.0</c:formatCode>
                <c:ptCount val="40"/>
                <c:pt idx="0">
                  <c:v>20.3</c:v>
                </c:pt>
                <c:pt idx="8">
                  <c:v>15.5</c:v>
                </c:pt>
                <c:pt idx="16">
                  <c:v>4.5999999999999996</c:v>
                </c:pt>
                <c:pt idx="24">
                  <c:v>1.6</c:v>
                </c:pt>
                <c:pt idx="32">
                  <c:v>0</c:v>
                </c:pt>
              </c:numCache>
            </c:numRef>
          </c:yVal>
          <c:smooth val="0"/>
          <c:extLst>
            <c:ext xmlns:c16="http://schemas.microsoft.com/office/drawing/2014/chart" uri="{C3380CC4-5D6E-409C-BE32-E72D297353CC}">
              <c16:uniqueId val="{00000013-0838-499C-AA0A-26B875789527}"/>
            </c:ext>
          </c:extLst>
        </c:ser>
        <c:dLbls>
          <c:showLegendKey val="0"/>
          <c:showVal val="1"/>
          <c:showCatName val="0"/>
          <c:showSerName val="0"/>
          <c:showPercent val="0"/>
          <c:showBubbleSize val="0"/>
        </c:dLbls>
        <c:axId val="84219776"/>
        <c:axId val="84234240"/>
      </c:scatterChart>
      <c:valAx>
        <c:axId val="84219776"/>
        <c:scaling>
          <c:orientation val="maxMin"/>
          <c:max val="9"/>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9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沖縄県西原町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実質公債費比率（分子）の構造においては、一部組合への負担金が</a:t>
          </a:r>
          <a:r>
            <a:rPr kumimoji="1" lang="en-US" altLang="ja-JP" sz="1400">
              <a:latin typeface="ＭＳ ゴシック" pitchFamily="49" charset="-128"/>
              <a:ea typeface="ＭＳ ゴシック" pitchFamily="49" charset="-128"/>
            </a:rPr>
            <a:t>14</a:t>
          </a:r>
          <a:r>
            <a:rPr kumimoji="1" lang="ja-JP" altLang="en-US" sz="1400">
              <a:latin typeface="ＭＳ ゴシック" pitchFamily="49" charset="-128"/>
              <a:ea typeface="ＭＳ ゴシック" pitchFamily="49" charset="-128"/>
            </a:rPr>
            <a:t>百万円増、一時借入金の利子が</a:t>
          </a:r>
          <a:r>
            <a:rPr kumimoji="1" lang="en-US" altLang="ja-JP" sz="1400">
              <a:latin typeface="ＭＳ ゴシック" pitchFamily="49" charset="-128"/>
              <a:ea typeface="ＭＳ ゴシック" pitchFamily="49" charset="-128"/>
            </a:rPr>
            <a:t>1</a:t>
          </a:r>
          <a:r>
            <a:rPr kumimoji="1" lang="ja-JP" altLang="en-US" sz="1400">
              <a:latin typeface="ＭＳ ゴシック" pitchFamily="49" charset="-128"/>
              <a:ea typeface="ＭＳ ゴシック" pitchFamily="49" charset="-128"/>
            </a:rPr>
            <a:t>百万円増（利率が令和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年度は</a:t>
          </a:r>
          <a:r>
            <a:rPr kumimoji="1" lang="en-US" altLang="ja-JP" sz="1400">
              <a:latin typeface="ＭＳ ゴシック" pitchFamily="49" charset="-128"/>
              <a:ea typeface="ＭＳ ゴシック" pitchFamily="49" charset="-128"/>
            </a:rPr>
            <a:t>0</a:t>
          </a:r>
          <a:r>
            <a:rPr kumimoji="1" lang="ja-JP" altLang="en-US" sz="1400">
              <a:latin typeface="ＭＳ ゴシック" pitchFamily="49" charset="-128"/>
              <a:ea typeface="ＭＳ ゴシック" pitchFamily="49" charset="-128"/>
            </a:rPr>
            <a:t>％だったが、令和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年度は</a:t>
          </a:r>
          <a:r>
            <a:rPr kumimoji="1" lang="en-US" altLang="ja-JP" sz="1400">
              <a:latin typeface="ＭＳ ゴシック" pitchFamily="49" charset="-128"/>
              <a:ea typeface="ＭＳ ゴシック" pitchFamily="49" charset="-128"/>
            </a:rPr>
            <a:t>0.169</a:t>
          </a:r>
          <a:r>
            <a:rPr kumimoji="1" lang="ja-JP" altLang="en-US" sz="1400">
              <a:latin typeface="ＭＳ ゴシック" pitchFamily="49" charset="-128"/>
              <a:ea typeface="ＭＳ ゴシック" pitchFamily="49" charset="-128"/>
            </a:rPr>
            <a:t>％となった為）となったが、それ以外の項目では減となったことから、全体では令和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年度と比べ、</a:t>
          </a:r>
          <a:r>
            <a:rPr kumimoji="1" lang="en-US" altLang="ja-JP" sz="1400">
              <a:latin typeface="ＭＳ ゴシック" pitchFamily="49" charset="-128"/>
              <a:ea typeface="ＭＳ ゴシック" pitchFamily="49" charset="-128"/>
            </a:rPr>
            <a:t>21</a:t>
          </a:r>
          <a:r>
            <a:rPr kumimoji="1" lang="ja-JP" altLang="en-US" sz="1400">
              <a:latin typeface="ＭＳ ゴシック" pitchFamily="49" charset="-128"/>
              <a:ea typeface="ＭＳ ゴシック" pitchFamily="49" charset="-128"/>
            </a:rPr>
            <a:t>百万円減となった。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元利償還金については、元金償還額未満に新規発行額を抑えて、年々減少している。しかし、教育施設等の建替えを検討しており、今後は新規発行額が増えることや借入利率の上昇を見越して、償還額の平準化及び実質公債費比率が急激に上昇しないよう努め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沖縄県西原町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50">
              <a:latin typeface="ＭＳ ゴシック" pitchFamily="49" charset="-128"/>
              <a:ea typeface="ＭＳ ゴシック" pitchFamily="49" charset="-128"/>
            </a:rPr>
            <a:t>　将来負担額は、令和</a:t>
          </a:r>
          <a:r>
            <a:rPr kumimoji="1" lang="en-US" altLang="ja-JP" sz="1350">
              <a:latin typeface="ＭＳ ゴシック" pitchFamily="49" charset="-128"/>
              <a:ea typeface="ＭＳ ゴシック" pitchFamily="49" charset="-128"/>
            </a:rPr>
            <a:t>4</a:t>
          </a:r>
          <a:r>
            <a:rPr kumimoji="1" lang="ja-JP" altLang="en-US" sz="1350">
              <a:latin typeface="ＭＳ ゴシック" pitchFamily="49" charset="-128"/>
              <a:ea typeface="ＭＳ ゴシック" pitchFamily="49" charset="-128"/>
            </a:rPr>
            <a:t>年度と比べ減となり、ここ数年は減少傾向を維持している。構成する項目で最も割合の高い地方債現在高は、前年度比</a:t>
          </a:r>
          <a:r>
            <a:rPr kumimoji="1" lang="en-US" altLang="ja-JP" sz="1350">
              <a:latin typeface="ＭＳ ゴシック" pitchFamily="49" charset="-128"/>
              <a:ea typeface="ＭＳ ゴシック" pitchFamily="49" charset="-128"/>
            </a:rPr>
            <a:t>589</a:t>
          </a:r>
          <a:r>
            <a:rPr kumimoji="1" lang="ja-JP" altLang="en-US" sz="1350">
              <a:latin typeface="ＭＳ ゴシック" pitchFamily="49" charset="-128"/>
              <a:ea typeface="ＭＳ ゴシック" pitchFamily="49" charset="-128"/>
            </a:rPr>
            <a:t>百万円減となっている。また、公営企業債等繰入見込額（下水道事業会計）も減少傾向を維持している。</a:t>
          </a:r>
          <a:endParaRPr kumimoji="1" lang="en-US" altLang="ja-JP" sz="1350">
            <a:latin typeface="ＭＳ ゴシック" pitchFamily="49" charset="-128"/>
            <a:ea typeface="ＭＳ ゴシック" pitchFamily="49" charset="-128"/>
          </a:endParaRPr>
        </a:p>
        <a:p>
          <a:r>
            <a:rPr kumimoji="1" lang="ja-JP" altLang="en-US" sz="1350">
              <a:latin typeface="ＭＳ ゴシック" pitchFamily="49" charset="-128"/>
              <a:ea typeface="ＭＳ ゴシック" pitchFamily="49" charset="-128"/>
            </a:rPr>
            <a:t>　充当可能財源等においては、充当可能基金が令和</a:t>
          </a:r>
          <a:r>
            <a:rPr kumimoji="1" lang="en-US" altLang="ja-JP" sz="1350">
              <a:latin typeface="ＭＳ ゴシック" pitchFamily="49" charset="-128"/>
              <a:ea typeface="ＭＳ ゴシック" pitchFamily="49" charset="-128"/>
            </a:rPr>
            <a:t>4</a:t>
          </a:r>
          <a:r>
            <a:rPr kumimoji="1" lang="ja-JP" altLang="en-US" sz="1350">
              <a:latin typeface="ＭＳ ゴシック" pitchFamily="49" charset="-128"/>
              <a:ea typeface="ＭＳ ゴシック" pitchFamily="49" charset="-128"/>
            </a:rPr>
            <a:t>年度と比べ、</a:t>
          </a:r>
          <a:r>
            <a:rPr kumimoji="1" lang="en-US" altLang="ja-JP" sz="1350">
              <a:latin typeface="ＭＳ ゴシック" pitchFamily="49" charset="-128"/>
              <a:ea typeface="ＭＳ ゴシック" pitchFamily="49" charset="-128"/>
            </a:rPr>
            <a:t>100</a:t>
          </a:r>
          <a:r>
            <a:rPr kumimoji="1" lang="ja-JP" altLang="en-US" sz="1350">
              <a:latin typeface="ＭＳ ゴシック" pitchFamily="49" charset="-128"/>
              <a:ea typeface="ＭＳ ゴシック" pitchFamily="49" charset="-128"/>
            </a:rPr>
            <a:t>百万円減となった。財政調整基金、公共施設修繕等基金、特別会計繰出準備基金の残高減が主な要因である。加えて、基準財政需要額算入見込額は、算入額が大きい過去の地方債が対象外となり、減少傾向となっている。</a:t>
          </a:r>
          <a:endParaRPr kumimoji="1" lang="en-US" altLang="ja-JP" sz="1350">
            <a:latin typeface="ＭＳ ゴシック" pitchFamily="49" charset="-128"/>
            <a:ea typeface="ＭＳ ゴシック" pitchFamily="49" charset="-128"/>
          </a:endParaRPr>
        </a:p>
        <a:p>
          <a:r>
            <a:rPr kumimoji="1" lang="ja-JP" altLang="en-US" sz="1350">
              <a:latin typeface="ＭＳ ゴシック" pitchFamily="49" charset="-128"/>
              <a:ea typeface="ＭＳ ゴシック" pitchFamily="49" charset="-128"/>
            </a:rPr>
            <a:t>　将来負担比率の分子としては、将来負担額の減が大きいことから、令和</a:t>
          </a:r>
          <a:r>
            <a:rPr kumimoji="1" lang="en-US" altLang="ja-JP" sz="1350">
              <a:latin typeface="ＭＳ ゴシック" pitchFamily="49" charset="-128"/>
              <a:ea typeface="ＭＳ ゴシック" pitchFamily="49" charset="-128"/>
            </a:rPr>
            <a:t>4</a:t>
          </a:r>
          <a:r>
            <a:rPr kumimoji="1" lang="ja-JP" altLang="en-US" sz="1350">
              <a:latin typeface="ＭＳ ゴシック" pitchFamily="49" charset="-128"/>
              <a:ea typeface="ＭＳ ゴシック" pitchFamily="49" charset="-128"/>
            </a:rPr>
            <a:t>年度と比べ</a:t>
          </a:r>
          <a:r>
            <a:rPr kumimoji="1" lang="en-US" altLang="ja-JP" sz="1350">
              <a:latin typeface="ＭＳ ゴシック" pitchFamily="49" charset="-128"/>
              <a:ea typeface="ＭＳ ゴシック" pitchFamily="49" charset="-128"/>
            </a:rPr>
            <a:t>233</a:t>
          </a:r>
          <a:r>
            <a:rPr kumimoji="1" lang="ja-JP" altLang="en-US" sz="1350">
              <a:latin typeface="ＭＳ ゴシック" pitchFamily="49" charset="-128"/>
              <a:ea typeface="ＭＳ ゴシック" pitchFamily="49" charset="-128"/>
            </a:rPr>
            <a:t>百万円減となった。今後も地方債の新規発行の抑制や計画的な積立てによる充当可能基金の増額を図り、財源確保に努めていく。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沖縄県西原町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年度と比べ、</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百万円減となった。要因としては、財政調整基金の取崩額が多く積み戻せなかったこと、国民健康保険特別会計累積赤字解消計画に基づき特別会計繰出準備基金からの取崩額が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百万円あったこと及び公共施設等の修繕が多く公共施設修繕等基金からの取崩額が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百万円あったことが挙げられる。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年度は当初予算編成にあたり収支不足を補うため、財政調整基金から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百万円を取崩しており、額としては令和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を上回った。今後も当初予算編成時に収支不足が生じる見通しであるため、財政調整基金については計画的に積立てを行っていく。また、国民健康保険特別会計累積赤字解消計画に基づく法定外繰出、老朽化した公共施設の更新やごみ処理施設等の更新にかかる一部事務組合への負担金増などにも対応していく必要があるため、町基金管理方針に基づき計画的な基金積立を行い、安定的な財政運営に欠かせない基金を適切に管理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（上位</a:t>
          </a:r>
          <a:r>
            <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・特別会計繰出準備基金　　　　　：特別会計が実施する事業に対し、多額の費用の支出が必要な時に備えて積み立てる基金</a:t>
          </a:r>
          <a:endPar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・公共施設修繕等基金　　　　　　：老朽化した公共施設の修繕等に必要な費用を積み立てる基金</a:t>
          </a:r>
          <a:endPar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・教育環境整備基金　　　　　　　：教育環境を整備するために積み立てる基金</a:t>
          </a:r>
          <a:endPar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・町立小中学校体育館長寿命化基金：小中学校体育館屋根を更新整備するために積み立てる基金</a:t>
          </a:r>
          <a:endPar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・職員退職手当特別負担金基金　　：職員が退職する際に負担しなければならない特別負担金の財源に充てるために積み立てる基金</a:t>
          </a:r>
          <a:endPar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・特別会計繰出準備基金の</a:t>
          </a:r>
          <a:r>
            <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rPr>
            <a:t>55</a:t>
          </a:r>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百万円の減は、国民健康保険特別会計累積赤字解消のための法定外繰出金（令和</a:t>
          </a:r>
          <a:r>
            <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年度分）が</a:t>
          </a:r>
          <a:r>
            <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rPr>
            <a:t>236</a:t>
          </a:r>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百円だったことが大きな要因である。</a:t>
          </a:r>
          <a:endPar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・公共施設修繕等基金の</a:t>
          </a:r>
          <a:r>
            <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rPr>
            <a:t>58</a:t>
          </a:r>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百万円の減は、町基金管理方針に基づき</a:t>
          </a:r>
          <a:r>
            <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百万円の積立てを行ったが、修繕等が多く</a:t>
          </a:r>
          <a:r>
            <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rPr>
            <a:t>68</a:t>
          </a:r>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百万円取崩したことが要因である。</a:t>
          </a:r>
          <a:endPar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・町立小中学校体育館長寿命化基金の</a:t>
          </a:r>
          <a:r>
            <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rPr>
            <a:t>56</a:t>
          </a:r>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百万円の増は、令和</a:t>
          </a:r>
          <a:r>
            <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年度に小学校体育館、令和</a:t>
          </a:r>
          <a:r>
            <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年度に中学校体育館の工事を予定していることから積立てたことによる増となっている。</a:t>
          </a:r>
          <a:endPar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・職員退職手当特別負担金基金の</a:t>
          </a:r>
          <a:r>
            <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百万円の増は、町基金管理方針に基づき、計画的に積立てたことによる増となっている。</a:t>
          </a:r>
          <a:endPar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　今後は、老朽化した公共施設の更新等に対応するため、町基金管理方針に基づき計画的な積立てを行い、安定的な財政運営に欠かせない基金を適切に管理していく。</a:t>
          </a:r>
          <a:endPar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　また、国民健康保険特別会計累積赤字解消計画では、令和</a:t>
          </a:r>
          <a:r>
            <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年度まで法定外繰出を予定していることから、引き続き計画的に積立てを行っていく。</a:t>
          </a:r>
          <a:endPar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当初予算編成時に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百万円を取崩したうえ、さらに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月補正予算までに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百万円を取崩すこととなった。上半期での取崩額が大きかったこともあり、下半期で計画的に積立てを行ったが積み戻すことができず、残高として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町基金管理方針に基づき、災害や緊急的な財政出動に備え、標準財政規模（令和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年毎に見直し）の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％の範囲内（</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1,488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百万円）を確保できるよう、計画的な積立てに努めていく。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年度の普通交付税追加交付分において、臨時財政対策債償還基金費が措置され、その分を減債基金へ積立てたことから、令和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年度と比べ</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百万円増となった。なお、今回積立てた分は、令和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年度及び令和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年度において取崩し、臨時財政対策債の償還に充てることとされている。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年度及び令和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年度に、臨時財政対策債償還基金費として積立てた分については、今後も計画的に取崩し（令和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年度分：令和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年度分：令和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年度）、臨時財政対策債の償還に充てていく。加えて、繰上償還も視野に入れ、計画的に積立てを行うことを目標とする。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F1B4241-6381-4612-97FB-AC55ADFB2FC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B109F50D-637C-4C5D-BAD4-C3F1F33EB91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44127B8D-8E85-4250-A9A6-59D6ADB6D1EF}"/>
            </a:ext>
          </a:extLst>
        </xdr:cNvPr>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C2836D4B-5F96-41CE-B6D8-04CD8783A1B3}"/>
            </a:ext>
          </a:extLst>
        </xdr:cNvPr>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1FB36464-7DD4-4DAE-A2C4-04DA8E913014}"/>
            </a:ext>
          </a:extLst>
        </xdr:cNvPr>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6EDDCB2-D845-4531-B11A-59B6229703F5}"/>
            </a:ext>
          </a:extLst>
        </xdr:cNvPr>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沖縄県西原町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CCFC29C9-3262-41ED-8A4E-91105F66D7D0}"/>
            </a:ext>
          </a:extLst>
        </xdr:cNvPr>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F1F5EFA1-2EBD-43F8-96AE-B6190DDBA778}"/>
            </a:ext>
          </a:extLst>
        </xdr:cNvPr>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58C0BAEC-9B19-41DB-9A70-CFA4F3E2A44F}"/>
            </a:ext>
          </a:extLst>
        </xdr:cNvPr>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6FFB4190-3982-46EC-BD5D-12CB377F6CCC}"/>
            </a:ext>
          </a:extLst>
        </xdr:cNvPr>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460AA5CD-07DA-4365-9DCB-9E4459FA378A}"/>
            </a:ext>
          </a:extLst>
        </xdr:cNvPr>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23ADFAE4-2AC0-462E-A491-F9BE50F2AB0C}"/>
            </a:ext>
          </a:extLst>
        </xdr:cNvPr>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35,656
34,870
15.90
15,502,252
15,058,926
368,522
7,586,518
7,830,654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B29B1C6E-8CFE-4EEA-BB4C-0CA9649182D1}"/>
            </a:ext>
          </a:extLst>
        </xdr:cNvPr>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F1E7EC69-3CB3-4402-99AA-8CCC939BDF32}"/>
            </a:ext>
          </a:extLst>
        </xdr:cNvPr>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3E301D74-9AD0-4CE7-AC38-9A446352800C}"/>
            </a:ext>
          </a:extLst>
        </xdr:cNvPr>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B2CECE4D-6CE7-466B-AB4E-51812316AC91}"/>
            </a:ext>
          </a:extLst>
        </xdr:cNvPr>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97027800-CC69-480C-9045-CAE66FF2D2FA}"/>
            </a:ext>
          </a:extLst>
        </xdr:cNvPr>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EDEF2398-DA78-43AE-B3B9-931F5B5EFCAB}"/>
            </a:ext>
          </a:extLst>
        </xdr:cNvPr>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B9096B2A-4DC3-4ECF-BE0E-2FA3087594BC}"/>
            </a:ext>
          </a:extLst>
        </xdr:cNvPr>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E3392DA7-BF1D-4B40-A55A-F3CCEB776901}"/>
            </a:ext>
          </a:extLst>
        </xdr:cNvPr>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BB5D813-1B77-4A09-B29F-FEF3D76943BA}"/>
            </a:ext>
          </a:extLst>
        </xdr:cNvPr>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8B37C217-6CC7-4352-BD17-427D5D85B42A}"/>
            </a:ext>
          </a:extLst>
        </xdr:cNvPr>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D72AC6E-9F47-40F9-B23D-3218337F95E5}"/>
            </a:ext>
          </a:extLst>
        </xdr:cNvPr>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AF9ABADF-5E2A-4782-8970-A6AAD162D156}"/>
            </a:ext>
          </a:extLst>
        </xdr:cNvPr>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91E430AE-2111-438A-A3EB-6746FD48FD87}"/>
            </a:ext>
          </a:extLst>
        </xdr:cNvPr>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3805C7F8-8007-4C78-A720-BAD6636234F0}"/>
            </a:ext>
          </a:extLst>
        </xdr:cNvPr>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1F27283-3DDE-4E9F-B4D3-6ABDD633B28B}"/>
            </a:ext>
          </a:extLst>
        </xdr:cNvPr>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AECAB8B1-D4ED-4493-8365-825918C91B5A}"/>
            </a:ext>
          </a:extLst>
        </xdr:cNvPr>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B5F1C8D3-FAEB-4889-8E89-9CAE1F52D984}"/>
            </a:ext>
          </a:extLst>
        </xdr:cNvPr>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05436601-B0E7-420A-A484-17430D820475}"/>
            </a:ext>
          </a:extLst>
        </xdr:cNvPr>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61CC8559-0E18-4A28-8F7B-03EC2178821E}"/>
            </a:ext>
          </a:extLst>
        </xdr:cNvPr>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F89A4452-B38A-4F25-8A7C-7F8AF1853E65}"/>
            </a:ext>
          </a:extLst>
        </xdr:cNvPr>
        <xdr:cNvSpPr txBox="1"/>
      </xdr:nvSpPr>
      <xdr:spPr>
        <a:xfrm>
          <a:off x="419100" y="319595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C7020F84-36EE-49FD-A843-8AD71FCC518B}"/>
            </a:ext>
          </a:extLst>
        </xdr:cNvPr>
        <xdr:cNvSpPr txBox="1"/>
      </xdr:nvSpPr>
      <xdr:spPr>
        <a:xfrm>
          <a:off x="419100" y="343344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845DF63D-020B-408C-821B-63BD75A737E1}"/>
            </a:ext>
          </a:extLst>
        </xdr:cNvPr>
        <xdr:cNvSpPr txBox="1"/>
      </xdr:nvSpPr>
      <xdr:spPr>
        <a:xfrm>
          <a:off x="419100" y="367093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6A2D20E7-3B5D-4610-A23C-7B4A75842F05}"/>
            </a:ext>
          </a:extLst>
        </xdr:cNvPr>
        <xdr:cNvSpPr/>
      </xdr:nvSpPr>
      <xdr:spPr>
        <a:xfrm>
          <a:off x="1127125" y="4180205"/>
          <a:ext cx="37388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BB61D4DA-3667-4F95-8B23-4075E1CD04B5}"/>
            </a:ext>
          </a:extLst>
        </xdr:cNvPr>
        <xdr:cNvSpPr/>
      </xdr:nvSpPr>
      <xdr:spPr>
        <a:xfrm>
          <a:off x="1774684" y="453891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5765B699-AA94-4CA7-8A8F-8D1FB4FAD46C}"/>
            </a:ext>
          </a:extLst>
        </xdr:cNvPr>
        <xdr:cNvSpPr/>
      </xdr:nvSpPr>
      <xdr:spPr>
        <a:xfrm>
          <a:off x="3387084" y="452224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[ 59.8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D6588EBB-2786-42F8-A8C4-5F24337DC38E}"/>
            </a:ext>
          </a:extLst>
        </xdr:cNvPr>
        <xdr:cNvSpPr/>
      </xdr:nvSpPr>
      <xdr:spPr>
        <a:xfrm>
          <a:off x="48152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9B0A602C-126A-4F20-8175-EA8FFE1194DE}"/>
            </a:ext>
          </a:extLst>
        </xdr:cNvPr>
        <xdr:cNvSpPr/>
      </xdr:nvSpPr>
      <xdr:spPr>
        <a:xfrm>
          <a:off x="48152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C1CEC8B5-E65B-4D0E-AF3F-F496FF9B4EE3}"/>
            </a:ext>
          </a:extLst>
        </xdr:cNvPr>
        <xdr:cNvSpPr/>
      </xdr:nvSpPr>
      <xdr:spPr>
        <a:xfrm>
          <a:off x="615632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66921ACB-360E-4E59-B656-FB915B8A5AE2}"/>
            </a:ext>
          </a:extLst>
        </xdr:cNvPr>
        <xdr:cNvSpPr/>
      </xdr:nvSpPr>
      <xdr:spPr>
        <a:xfrm>
          <a:off x="615632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C0AA0D5A-6237-4DF2-93BF-ABC44E6CF7C8}"/>
            </a:ext>
          </a:extLst>
        </xdr:cNvPr>
        <xdr:cNvSpPr/>
      </xdr:nvSpPr>
      <xdr:spPr>
        <a:xfrm>
          <a:off x="762444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E714655D-C1EA-4B48-B9FF-80E99485B6E1}"/>
            </a:ext>
          </a:extLst>
        </xdr:cNvPr>
        <xdr:cNvSpPr/>
      </xdr:nvSpPr>
      <xdr:spPr>
        <a:xfrm>
          <a:off x="762444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040D90D0-F2A8-4E43-9872-F7E94336BA15}"/>
            </a:ext>
          </a:extLst>
        </xdr:cNvPr>
        <xdr:cNvSpPr/>
      </xdr:nvSpPr>
      <xdr:spPr>
        <a:xfrm>
          <a:off x="1127125" y="485965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81E53768-3DF6-46D7-806B-E145D31D0E4F}"/>
            </a:ext>
          </a:extLst>
        </xdr:cNvPr>
        <xdr:cNvSpPr/>
      </xdr:nvSpPr>
      <xdr:spPr>
        <a:xfrm>
          <a:off x="510984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7B86C647-10BE-42D7-B98B-C1113E2AE75C}"/>
            </a:ext>
          </a:extLst>
        </xdr:cNvPr>
        <xdr:cNvSpPr/>
      </xdr:nvSpPr>
      <xdr:spPr>
        <a:xfrm>
          <a:off x="510984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287BA33F-3C90-44F6-8EF4-13BD4575597D}"/>
            </a:ext>
          </a:extLst>
        </xdr:cNvPr>
        <xdr:cNvSpPr txBox="1"/>
      </xdr:nvSpPr>
      <xdr:spPr>
        <a:xfrm>
          <a:off x="516318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類似団体より低い水準で推移しているが、年々比率が上昇しており、施設の老朽化が進んでいる。公共施設総合管理計画（令和</a:t>
          </a:r>
          <a:r>
            <a:rPr kumimoji="1" lang="en-US" altLang="ja-JP" sz="1000">
              <a:latin typeface="ＭＳ Ｐゴシック" panose="020B0600070205080204" pitchFamily="50" charset="-128"/>
              <a:ea typeface="ＭＳ Ｐゴシック" panose="020B0600070205080204" pitchFamily="50" charset="-128"/>
            </a:rPr>
            <a:t>3</a:t>
          </a:r>
          <a:r>
            <a:rPr kumimoji="1" lang="ja-JP" altLang="en-US" sz="1000">
              <a:latin typeface="ＭＳ Ｐゴシック" panose="020B0600070205080204" pitchFamily="50" charset="-128"/>
              <a:ea typeface="ＭＳ Ｐゴシック" panose="020B0600070205080204" pitchFamily="50" charset="-128"/>
            </a:rPr>
            <a:t>年度改訂）においては、各施設の老朽化比率を把握し、長寿命化等の対策など長期的な維持管理が必要としている。加えて、今後の公共施設全体の更新投資試算も行い、多額の費用を要する見込みである。公共施設等の整備・運営について、長期的な視野で検討していくため、公共施設等の管理に関する基本方針に基づき、施設の長寿命化、施設機能の統廃合や集約化及び</a:t>
          </a:r>
          <a:r>
            <a:rPr kumimoji="1" lang="en-US" altLang="ja-JP" sz="1000">
              <a:latin typeface="ＭＳ Ｐゴシック" panose="020B0600070205080204" pitchFamily="50" charset="-128"/>
              <a:ea typeface="ＭＳ Ｐゴシック" panose="020B0600070205080204" pitchFamily="50" charset="-128"/>
            </a:rPr>
            <a:t>PPP/PFI</a:t>
          </a:r>
          <a:r>
            <a:rPr kumimoji="1" lang="ja-JP" altLang="en-US" sz="1000">
              <a:latin typeface="ＭＳ Ｐゴシック" panose="020B0600070205080204" pitchFamily="50" charset="-128"/>
              <a:ea typeface="ＭＳ Ｐゴシック" panose="020B0600070205080204" pitchFamily="50" charset="-128"/>
            </a:rPr>
            <a:t>などの民間活力の活用などを検討していく必要がある。</a:t>
          </a:r>
          <a:endParaRPr kumimoji="1" lang="en-US" altLang="ja-JP" sz="10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B41821F0-D0EB-423E-80BC-FE521149D2DE}"/>
            </a:ext>
          </a:extLst>
        </xdr:cNvPr>
        <xdr:cNvSpPr txBox="1"/>
      </xdr:nvSpPr>
      <xdr:spPr>
        <a:xfrm>
          <a:off x="110426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B86FF8C-67D1-40F8-B1D0-5F95235B9246}"/>
            </a:ext>
          </a:extLst>
        </xdr:cNvPr>
        <xdr:cNvCxnSpPr/>
      </xdr:nvCxnSpPr>
      <xdr:spPr>
        <a:xfrm>
          <a:off x="1127125" y="69729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66440B55-68E5-4E52-AA32-06572F46C93E}"/>
            </a:ext>
          </a:extLst>
        </xdr:cNvPr>
        <xdr:cNvSpPr txBox="1"/>
      </xdr:nvSpPr>
      <xdr:spPr>
        <a:xfrm>
          <a:off x="772811" y="687913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5CC34590-E5D9-4C57-A19D-EAA0CCC982F4}"/>
            </a:ext>
          </a:extLst>
        </xdr:cNvPr>
        <xdr:cNvCxnSpPr/>
      </xdr:nvCxnSpPr>
      <xdr:spPr>
        <a:xfrm>
          <a:off x="1127125" y="662072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C2BC4E90-E76B-404D-B38D-1C35D88CC044}"/>
            </a:ext>
          </a:extLst>
        </xdr:cNvPr>
        <xdr:cNvSpPr txBox="1"/>
      </xdr:nvSpPr>
      <xdr:spPr>
        <a:xfrm>
          <a:off x="772811" y="652692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ED51764A-A287-43AA-A38E-B26E72300B46}"/>
            </a:ext>
          </a:extLst>
        </xdr:cNvPr>
        <xdr:cNvCxnSpPr/>
      </xdr:nvCxnSpPr>
      <xdr:spPr>
        <a:xfrm>
          <a:off x="1127125" y="626850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BB069D33-8227-48E5-AFB1-F1646328891E}"/>
            </a:ext>
          </a:extLst>
        </xdr:cNvPr>
        <xdr:cNvSpPr txBox="1"/>
      </xdr:nvSpPr>
      <xdr:spPr>
        <a:xfrm>
          <a:off x="772811" y="61747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41F9075E-8812-4664-B1E6-838D6D794C02}"/>
            </a:ext>
          </a:extLst>
        </xdr:cNvPr>
        <xdr:cNvCxnSpPr/>
      </xdr:nvCxnSpPr>
      <xdr:spPr>
        <a:xfrm>
          <a:off x="1127125" y="591629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56A78382-42A1-4BAD-B134-40BCBBE1B59A}"/>
            </a:ext>
          </a:extLst>
        </xdr:cNvPr>
        <xdr:cNvSpPr txBox="1"/>
      </xdr:nvSpPr>
      <xdr:spPr>
        <a:xfrm>
          <a:off x="772811" y="582249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CC64E30A-9ABE-4E4D-AD00-52898507F245}"/>
            </a:ext>
          </a:extLst>
        </xdr:cNvPr>
        <xdr:cNvCxnSpPr/>
      </xdr:nvCxnSpPr>
      <xdr:spPr>
        <a:xfrm>
          <a:off x="1127125" y="556408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EB7C63E1-F579-4623-B16C-31C7C537BED0}"/>
            </a:ext>
          </a:extLst>
        </xdr:cNvPr>
        <xdr:cNvSpPr txBox="1"/>
      </xdr:nvSpPr>
      <xdr:spPr>
        <a:xfrm>
          <a:off x="772811" y="547028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57640283-2AA8-4B7B-ABA0-CD68E91244A4}"/>
            </a:ext>
          </a:extLst>
        </xdr:cNvPr>
        <xdr:cNvCxnSpPr/>
      </xdr:nvCxnSpPr>
      <xdr:spPr>
        <a:xfrm>
          <a:off x="1127125" y="521186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EA0A5FA6-C023-4F22-BD61-9623A8B6654D}"/>
            </a:ext>
          </a:extLst>
        </xdr:cNvPr>
        <xdr:cNvSpPr txBox="1"/>
      </xdr:nvSpPr>
      <xdr:spPr>
        <a:xfrm>
          <a:off x="772811" y="512187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9182943C-DF2E-474A-859F-BA1E66364B47}"/>
            </a:ext>
          </a:extLst>
        </xdr:cNvPr>
        <xdr:cNvCxnSpPr/>
      </xdr:nvCxnSpPr>
      <xdr:spPr>
        <a:xfrm>
          <a:off x="1127125" y="48596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2B89E6CE-D637-4201-BAD0-2B3DCE414027}"/>
            </a:ext>
          </a:extLst>
        </xdr:cNvPr>
        <xdr:cNvSpPr txBox="1"/>
      </xdr:nvSpPr>
      <xdr:spPr>
        <a:xfrm>
          <a:off x="772811" y="47696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F5649F46-0DD8-4F3E-9268-F6C2D48349ED}"/>
            </a:ext>
          </a:extLst>
        </xdr:cNvPr>
        <xdr:cNvSpPr/>
      </xdr:nvSpPr>
      <xdr:spPr>
        <a:xfrm>
          <a:off x="1127125" y="485965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51223</xdr:rowOff>
    </xdr:from>
    <xdr:to>
      <xdr:col>23</xdr:col>
      <xdr:colOff>85090</xdr:colOff>
      <xdr:row>35</xdr:row>
      <xdr:rowOff>51858</xdr:rowOff>
    </xdr:to>
    <xdr:cxnSp macro="">
      <xdr:nvCxnSpPr>
        <xdr:cNvPr id="65" name="直線コネクタ 64">
          <a:extLst>
            <a:ext uri="{FF2B5EF4-FFF2-40B4-BE49-F238E27FC236}">
              <a16:creationId xmlns:a16="http://schemas.microsoft.com/office/drawing/2014/main" id="{0F9830C1-CFDC-4C83-B50D-7F40E5546B24}"/>
            </a:ext>
          </a:extLst>
        </xdr:cNvPr>
        <xdr:cNvCxnSpPr/>
      </xdr:nvCxnSpPr>
      <xdr:spPr>
        <a:xfrm flipV="1">
          <a:off x="4206240" y="5179483"/>
          <a:ext cx="1270" cy="1509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55685</xdr:rowOff>
    </xdr:from>
    <xdr:ext cx="405111" cy="259045"/>
    <xdr:sp macro="" textlink="">
      <xdr:nvSpPr>
        <xdr:cNvPr id="66" name="有形固定資産減価償却率最小値テキスト">
          <a:extLst>
            <a:ext uri="{FF2B5EF4-FFF2-40B4-BE49-F238E27FC236}">
              <a16:creationId xmlns:a16="http://schemas.microsoft.com/office/drawing/2014/main" id="{83EF639D-6B17-474E-BA74-B674317646C5}"/>
            </a:ext>
          </a:extLst>
        </xdr:cNvPr>
        <xdr:cNvSpPr txBox="1"/>
      </xdr:nvSpPr>
      <xdr:spPr>
        <a:xfrm>
          <a:off x="4258945" y="6692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51858</xdr:rowOff>
    </xdr:from>
    <xdr:to>
      <xdr:col>23</xdr:col>
      <xdr:colOff>174625</xdr:colOff>
      <xdr:row>35</xdr:row>
      <xdr:rowOff>51858</xdr:rowOff>
    </xdr:to>
    <xdr:cxnSp macro="">
      <xdr:nvCxnSpPr>
        <xdr:cNvPr id="67" name="直線コネクタ 66">
          <a:extLst>
            <a:ext uri="{FF2B5EF4-FFF2-40B4-BE49-F238E27FC236}">
              <a16:creationId xmlns:a16="http://schemas.microsoft.com/office/drawing/2014/main" id="{ED0E1FE3-A0F9-40B3-A5F3-9F0DFDEDE0B6}"/>
            </a:ext>
          </a:extLst>
        </xdr:cNvPr>
        <xdr:cNvCxnSpPr/>
      </xdr:nvCxnSpPr>
      <xdr:spPr>
        <a:xfrm>
          <a:off x="4119245" y="6688878"/>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169350</xdr:rowOff>
    </xdr:from>
    <xdr:ext cx="405111" cy="259045"/>
    <xdr:sp macro="" textlink="">
      <xdr:nvSpPr>
        <xdr:cNvPr id="68" name="有形固定資産減価償却率最大値テキスト">
          <a:extLst>
            <a:ext uri="{FF2B5EF4-FFF2-40B4-BE49-F238E27FC236}">
              <a16:creationId xmlns:a16="http://schemas.microsoft.com/office/drawing/2014/main" id="{F172771B-1CD1-4848-B3B3-742C5F20A1A9}"/>
            </a:ext>
          </a:extLst>
        </xdr:cNvPr>
        <xdr:cNvSpPr txBox="1"/>
      </xdr:nvSpPr>
      <xdr:spPr>
        <a:xfrm>
          <a:off x="4258945" y="4962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51223</xdr:rowOff>
    </xdr:from>
    <xdr:to>
      <xdr:col>23</xdr:col>
      <xdr:colOff>174625</xdr:colOff>
      <xdr:row>26</xdr:row>
      <xdr:rowOff>51223</xdr:rowOff>
    </xdr:to>
    <xdr:cxnSp macro="">
      <xdr:nvCxnSpPr>
        <xdr:cNvPr id="69" name="直線コネクタ 68">
          <a:extLst>
            <a:ext uri="{FF2B5EF4-FFF2-40B4-BE49-F238E27FC236}">
              <a16:creationId xmlns:a16="http://schemas.microsoft.com/office/drawing/2014/main" id="{61C94BE6-EBA1-47F6-B945-C3230D2B4825}"/>
            </a:ext>
          </a:extLst>
        </xdr:cNvPr>
        <xdr:cNvCxnSpPr/>
      </xdr:nvCxnSpPr>
      <xdr:spPr>
        <a:xfrm>
          <a:off x="4119245" y="5179483"/>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171044</xdr:rowOff>
    </xdr:from>
    <xdr:ext cx="405111" cy="259045"/>
    <xdr:sp macro="" textlink="">
      <xdr:nvSpPr>
        <xdr:cNvPr id="70" name="有形固定資産減価償却率平均値テキスト">
          <a:extLst>
            <a:ext uri="{FF2B5EF4-FFF2-40B4-BE49-F238E27FC236}">
              <a16:creationId xmlns:a16="http://schemas.microsoft.com/office/drawing/2014/main" id="{388CE708-4C13-48FD-9E85-BB468769002D}"/>
            </a:ext>
          </a:extLst>
        </xdr:cNvPr>
        <xdr:cNvSpPr txBox="1"/>
      </xdr:nvSpPr>
      <xdr:spPr>
        <a:xfrm>
          <a:off x="4258945" y="59698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21167</xdr:rowOff>
    </xdr:from>
    <xdr:to>
      <xdr:col>23</xdr:col>
      <xdr:colOff>136525</xdr:colOff>
      <xdr:row>31</xdr:row>
      <xdr:rowOff>122767</xdr:rowOff>
    </xdr:to>
    <xdr:sp macro="" textlink="">
      <xdr:nvSpPr>
        <xdr:cNvPr id="71" name="フローチャート: 判断 70">
          <a:extLst>
            <a:ext uri="{FF2B5EF4-FFF2-40B4-BE49-F238E27FC236}">
              <a16:creationId xmlns:a16="http://schemas.microsoft.com/office/drawing/2014/main" id="{AB913C1A-1015-4573-85ED-BAF09AECFD37}"/>
            </a:ext>
          </a:extLst>
        </xdr:cNvPr>
        <xdr:cNvSpPr/>
      </xdr:nvSpPr>
      <xdr:spPr>
        <a:xfrm>
          <a:off x="4157345" y="5987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153035</xdr:rowOff>
    </xdr:from>
    <xdr:to>
      <xdr:col>19</xdr:col>
      <xdr:colOff>187325</xdr:colOff>
      <xdr:row>31</xdr:row>
      <xdr:rowOff>83185</xdr:rowOff>
    </xdr:to>
    <xdr:sp macro="" textlink="">
      <xdr:nvSpPr>
        <xdr:cNvPr id="72" name="フローチャート: 判断 71">
          <a:extLst>
            <a:ext uri="{FF2B5EF4-FFF2-40B4-BE49-F238E27FC236}">
              <a16:creationId xmlns:a16="http://schemas.microsoft.com/office/drawing/2014/main" id="{D7F063C9-C8EF-4091-B760-91C1EEA84124}"/>
            </a:ext>
          </a:extLst>
        </xdr:cNvPr>
        <xdr:cNvSpPr/>
      </xdr:nvSpPr>
      <xdr:spPr>
        <a:xfrm>
          <a:off x="3537585" y="595185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113453</xdr:rowOff>
    </xdr:from>
    <xdr:to>
      <xdr:col>15</xdr:col>
      <xdr:colOff>187325</xdr:colOff>
      <xdr:row>31</xdr:row>
      <xdr:rowOff>43603</xdr:rowOff>
    </xdr:to>
    <xdr:sp macro="" textlink="">
      <xdr:nvSpPr>
        <xdr:cNvPr id="73" name="フローチャート: 判断 72">
          <a:extLst>
            <a:ext uri="{FF2B5EF4-FFF2-40B4-BE49-F238E27FC236}">
              <a16:creationId xmlns:a16="http://schemas.microsoft.com/office/drawing/2014/main" id="{62812801-36C9-4DE1-93A3-A70502C8BBB8}"/>
            </a:ext>
          </a:extLst>
        </xdr:cNvPr>
        <xdr:cNvSpPr/>
      </xdr:nvSpPr>
      <xdr:spPr>
        <a:xfrm>
          <a:off x="2867025" y="591227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120650</xdr:rowOff>
    </xdr:from>
    <xdr:to>
      <xdr:col>11</xdr:col>
      <xdr:colOff>187325</xdr:colOff>
      <xdr:row>31</xdr:row>
      <xdr:rowOff>50800</xdr:rowOff>
    </xdr:to>
    <xdr:sp macro="" textlink="">
      <xdr:nvSpPr>
        <xdr:cNvPr id="74" name="フローチャート: 判断 73">
          <a:extLst>
            <a:ext uri="{FF2B5EF4-FFF2-40B4-BE49-F238E27FC236}">
              <a16:creationId xmlns:a16="http://schemas.microsoft.com/office/drawing/2014/main" id="{7B1F9992-8026-4D5B-A0F1-5429DFD0997E}"/>
            </a:ext>
          </a:extLst>
        </xdr:cNvPr>
        <xdr:cNvSpPr/>
      </xdr:nvSpPr>
      <xdr:spPr>
        <a:xfrm>
          <a:off x="2196465" y="59194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81068</xdr:rowOff>
    </xdr:from>
    <xdr:to>
      <xdr:col>7</xdr:col>
      <xdr:colOff>187325</xdr:colOff>
      <xdr:row>31</xdr:row>
      <xdr:rowOff>11218</xdr:rowOff>
    </xdr:to>
    <xdr:sp macro="" textlink="">
      <xdr:nvSpPr>
        <xdr:cNvPr id="75" name="フローチャート: 判断 74">
          <a:extLst>
            <a:ext uri="{FF2B5EF4-FFF2-40B4-BE49-F238E27FC236}">
              <a16:creationId xmlns:a16="http://schemas.microsoft.com/office/drawing/2014/main" id="{CAEB6BBB-6A2E-44A0-AE9B-B8D74F68AC9B}"/>
            </a:ext>
          </a:extLst>
        </xdr:cNvPr>
        <xdr:cNvSpPr/>
      </xdr:nvSpPr>
      <xdr:spPr>
        <a:xfrm>
          <a:off x="1525905" y="587988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AF2A834F-1FD4-4FD7-BD56-03AAA342D65A}"/>
            </a:ext>
          </a:extLst>
        </xdr:cNvPr>
        <xdr:cNvSpPr txBox="1"/>
      </xdr:nvSpPr>
      <xdr:spPr>
        <a:xfrm>
          <a:off x="40532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C137F3F1-6485-4D45-9B30-DCD225AB6F3E}"/>
            </a:ext>
          </a:extLst>
        </xdr:cNvPr>
        <xdr:cNvSpPr txBox="1"/>
      </xdr:nvSpPr>
      <xdr:spPr>
        <a:xfrm>
          <a:off x="34334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2E4834C7-4EDA-47BC-AA1C-D9E479252B64}"/>
            </a:ext>
          </a:extLst>
        </xdr:cNvPr>
        <xdr:cNvSpPr txBox="1"/>
      </xdr:nvSpPr>
      <xdr:spPr>
        <a:xfrm>
          <a:off x="27628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FAAEC689-5E21-4E2B-8194-780C9B6EE0D5}"/>
            </a:ext>
          </a:extLst>
        </xdr:cNvPr>
        <xdr:cNvSpPr txBox="1"/>
      </xdr:nvSpPr>
      <xdr:spPr>
        <a:xfrm>
          <a:off x="20923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DBF65B96-24E6-4F14-B435-1E31EF25DFF1}"/>
            </a:ext>
          </a:extLst>
        </xdr:cNvPr>
        <xdr:cNvSpPr txBox="1"/>
      </xdr:nvSpPr>
      <xdr:spPr>
        <a:xfrm>
          <a:off x="14217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59478</xdr:rowOff>
    </xdr:from>
    <xdr:to>
      <xdr:col>23</xdr:col>
      <xdr:colOff>136525</xdr:colOff>
      <xdr:row>30</xdr:row>
      <xdr:rowOff>161078</xdr:rowOff>
    </xdr:to>
    <xdr:sp macro="" textlink="">
      <xdr:nvSpPr>
        <xdr:cNvPr id="81" name="楕円 80">
          <a:extLst>
            <a:ext uri="{FF2B5EF4-FFF2-40B4-BE49-F238E27FC236}">
              <a16:creationId xmlns:a16="http://schemas.microsoft.com/office/drawing/2014/main" id="{3FD1D572-2447-46E8-8D48-290E3FB804D8}"/>
            </a:ext>
          </a:extLst>
        </xdr:cNvPr>
        <xdr:cNvSpPr/>
      </xdr:nvSpPr>
      <xdr:spPr>
        <a:xfrm>
          <a:off x="4157345" y="5858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82355</xdr:rowOff>
    </xdr:from>
    <xdr:ext cx="405111" cy="259045"/>
    <xdr:sp macro="" textlink="">
      <xdr:nvSpPr>
        <xdr:cNvPr id="82" name="有形固定資産減価償却率該当値テキスト">
          <a:extLst>
            <a:ext uri="{FF2B5EF4-FFF2-40B4-BE49-F238E27FC236}">
              <a16:creationId xmlns:a16="http://schemas.microsoft.com/office/drawing/2014/main" id="{A42B393C-0502-458C-B551-F4893164AD6A}"/>
            </a:ext>
          </a:extLst>
        </xdr:cNvPr>
        <xdr:cNvSpPr txBox="1"/>
      </xdr:nvSpPr>
      <xdr:spPr>
        <a:xfrm>
          <a:off x="4258945" y="5713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5503</xdr:rowOff>
    </xdr:from>
    <xdr:to>
      <xdr:col>19</xdr:col>
      <xdr:colOff>187325</xdr:colOff>
      <xdr:row>30</xdr:row>
      <xdr:rowOff>107103</xdr:rowOff>
    </xdr:to>
    <xdr:sp macro="" textlink="">
      <xdr:nvSpPr>
        <xdr:cNvPr id="83" name="楕円 82">
          <a:extLst>
            <a:ext uri="{FF2B5EF4-FFF2-40B4-BE49-F238E27FC236}">
              <a16:creationId xmlns:a16="http://schemas.microsoft.com/office/drawing/2014/main" id="{6CC11D79-3233-4B21-B256-5AAF75A31DD4}"/>
            </a:ext>
          </a:extLst>
        </xdr:cNvPr>
        <xdr:cNvSpPr/>
      </xdr:nvSpPr>
      <xdr:spPr>
        <a:xfrm>
          <a:off x="3537585" y="580432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56303</xdr:rowOff>
    </xdr:from>
    <xdr:to>
      <xdr:col>23</xdr:col>
      <xdr:colOff>85725</xdr:colOff>
      <xdr:row>30</xdr:row>
      <xdr:rowOff>110278</xdr:rowOff>
    </xdr:to>
    <xdr:cxnSp macro="">
      <xdr:nvCxnSpPr>
        <xdr:cNvPr id="84" name="直線コネクタ 83">
          <a:extLst>
            <a:ext uri="{FF2B5EF4-FFF2-40B4-BE49-F238E27FC236}">
              <a16:creationId xmlns:a16="http://schemas.microsoft.com/office/drawing/2014/main" id="{DDE56D0E-4ACB-4A89-930B-6130FA4863CE}"/>
            </a:ext>
          </a:extLst>
        </xdr:cNvPr>
        <xdr:cNvCxnSpPr/>
      </xdr:nvCxnSpPr>
      <xdr:spPr>
        <a:xfrm>
          <a:off x="3588385" y="5855123"/>
          <a:ext cx="61976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101388</xdr:rowOff>
    </xdr:from>
    <xdr:to>
      <xdr:col>15</xdr:col>
      <xdr:colOff>187325</xdr:colOff>
      <xdr:row>30</xdr:row>
      <xdr:rowOff>31538</xdr:rowOff>
    </xdr:to>
    <xdr:sp macro="" textlink="">
      <xdr:nvSpPr>
        <xdr:cNvPr id="85" name="楕円 84">
          <a:extLst>
            <a:ext uri="{FF2B5EF4-FFF2-40B4-BE49-F238E27FC236}">
              <a16:creationId xmlns:a16="http://schemas.microsoft.com/office/drawing/2014/main" id="{6589ABC7-B9BE-4C34-81D5-4B9A2B2FA177}"/>
            </a:ext>
          </a:extLst>
        </xdr:cNvPr>
        <xdr:cNvSpPr/>
      </xdr:nvSpPr>
      <xdr:spPr>
        <a:xfrm>
          <a:off x="2867025" y="573256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152188</xdr:rowOff>
    </xdr:from>
    <xdr:to>
      <xdr:col>19</xdr:col>
      <xdr:colOff>136525</xdr:colOff>
      <xdr:row>30</xdr:row>
      <xdr:rowOff>56303</xdr:rowOff>
    </xdr:to>
    <xdr:cxnSp macro="">
      <xdr:nvCxnSpPr>
        <xdr:cNvPr id="86" name="直線コネクタ 85">
          <a:extLst>
            <a:ext uri="{FF2B5EF4-FFF2-40B4-BE49-F238E27FC236}">
              <a16:creationId xmlns:a16="http://schemas.microsoft.com/office/drawing/2014/main" id="{DB0FC532-AE5F-44F5-B0CB-AFF90E1A38A2}"/>
            </a:ext>
          </a:extLst>
        </xdr:cNvPr>
        <xdr:cNvCxnSpPr/>
      </xdr:nvCxnSpPr>
      <xdr:spPr>
        <a:xfrm>
          <a:off x="2917825" y="5783368"/>
          <a:ext cx="670560" cy="71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47413</xdr:rowOff>
    </xdr:from>
    <xdr:to>
      <xdr:col>11</xdr:col>
      <xdr:colOff>187325</xdr:colOff>
      <xdr:row>29</xdr:row>
      <xdr:rowOff>149013</xdr:rowOff>
    </xdr:to>
    <xdr:sp macro="" textlink="">
      <xdr:nvSpPr>
        <xdr:cNvPr id="87" name="楕円 86">
          <a:extLst>
            <a:ext uri="{FF2B5EF4-FFF2-40B4-BE49-F238E27FC236}">
              <a16:creationId xmlns:a16="http://schemas.microsoft.com/office/drawing/2014/main" id="{12B82C37-1973-4E61-B2EE-89BBADDC6A40}"/>
            </a:ext>
          </a:extLst>
        </xdr:cNvPr>
        <xdr:cNvSpPr/>
      </xdr:nvSpPr>
      <xdr:spPr>
        <a:xfrm>
          <a:off x="2196465" y="567859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98213</xdr:rowOff>
    </xdr:from>
    <xdr:to>
      <xdr:col>15</xdr:col>
      <xdr:colOff>136525</xdr:colOff>
      <xdr:row>29</xdr:row>
      <xdr:rowOff>152188</xdr:rowOff>
    </xdr:to>
    <xdr:cxnSp macro="">
      <xdr:nvCxnSpPr>
        <xdr:cNvPr id="88" name="直線コネクタ 87">
          <a:extLst>
            <a:ext uri="{FF2B5EF4-FFF2-40B4-BE49-F238E27FC236}">
              <a16:creationId xmlns:a16="http://schemas.microsoft.com/office/drawing/2014/main" id="{375C5C01-8EB4-4FEA-831E-2F290110D406}"/>
            </a:ext>
          </a:extLst>
        </xdr:cNvPr>
        <xdr:cNvCxnSpPr/>
      </xdr:nvCxnSpPr>
      <xdr:spPr>
        <a:xfrm>
          <a:off x="2247265" y="5729393"/>
          <a:ext cx="67056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18627</xdr:rowOff>
    </xdr:from>
    <xdr:to>
      <xdr:col>7</xdr:col>
      <xdr:colOff>187325</xdr:colOff>
      <xdr:row>29</xdr:row>
      <xdr:rowOff>120227</xdr:rowOff>
    </xdr:to>
    <xdr:sp macro="" textlink="">
      <xdr:nvSpPr>
        <xdr:cNvPr id="89" name="楕円 88">
          <a:extLst>
            <a:ext uri="{FF2B5EF4-FFF2-40B4-BE49-F238E27FC236}">
              <a16:creationId xmlns:a16="http://schemas.microsoft.com/office/drawing/2014/main" id="{6682FD47-FDD6-46AB-95F7-F79E69782306}"/>
            </a:ext>
          </a:extLst>
        </xdr:cNvPr>
        <xdr:cNvSpPr/>
      </xdr:nvSpPr>
      <xdr:spPr>
        <a:xfrm>
          <a:off x="1525905" y="564980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69427</xdr:rowOff>
    </xdr:from>
    <xdr:to>
      <xdr:col>11</xdr:col>
      <xdr:colOff>136525</xdr:colOff>
      <xdr:row>29</xdr:row>
      <xdr:rowOff>98213</xdr:rowOff>
    </xdr:to>
    <xdr:cxnSp macro="">
      <xdr:nvCxnSpPr>
        <xdr:cNvPr id="90" name="直線コネクタ 89">
          <a:extLst>
            <a:ext uri="{FF2B5EF4-FFF2-40B4-BE49-F238E27FC236}">
              <a16:creationId xmlns:a16="http://schemas.microsoft.com/office/drawing/2014/main" id="{3F1B038B-17ED-4E30-A52B-DC933FD47BB8}"/>
            </a:ext>
          </a:extLst>
        </xdr:cNvPr>
        <xdr:cNvCxnSpPr/>
      </xdr:nvCxnSpPr>
      <xdr:spPr>
        <a:xfrm>
          <a:off x="1576705" y="5700607"/>
          <a:ext cx="670560" cy="28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74312</xdr:rowOff>
    </xdr:from>
    <xdr:ext cx="405111" cy="259045"/>
    <xdr:sp macro="" textlink="">
      <xdr:nvSpPr>
        <xdr:cNvPr id="91" name="n_1aveValue有形固定資産減価償却率">
          <a:extLst>
            <a:ext uri="{FF2B5EF4-FFF2-40B4-BE49-F238E27FC236}">
              <a16:creationId xmlns:a16="http://schemas.microsoft.com/office/drawing/2014/main" id="{E3B9D049-4C07-45B7-8DA6-09A1B4D71B15}"/>
            </a:ext>
          </a:extLst>
        </xdr:cNvPr>
        <xdr:cNvSpPr txBox="1"/>
      </xdr:nvSpPr>
      <xdr:spPr>
        <a:xfrm>
          <a:off x="3395989" y="6040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34730</xdr:rowOff>
    </xdr:from>
    <xdr:ext cx="405111" cy="259045"/>
    <xdr:sp macro="" textlink="">
      <xdr:nvSpPr>
        <xdr:cNvPr id="92" name="n_2aveValue有形固定資産減価償却率">
          <a:extLst>
            <a:ext uri="{FF2B5EF4-FFF2-40B4-BE49-F238E27FC236}">
              <a16:creationId xmlns:a16="http://schemas.microsoft.com/office/drawing/2014/main" id="{C891F6B5-3CC0-43AF-8E26-E48BCF45489E}"/>
            </a:ext>
          </a:extLst>
        </xdr:cNvPr>
        <xdr:cNvSpPr txBox="1"/>
      </xdr:nvSpPr>
      <xdr:spPr>
        <a:xfrm>
          <a:off x="2738129" y="6001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41927</xdr:rowOff>
    </xdr:from>
    <xdr:ext cx="405111" cy="259045"/>
    <xdr:sp macro="" textlink="">
      <xdr:nvSpPr>
        <xdr:cNvPr id="93" name="n_3aveValue有形固定資産減価償却率">
          <a:extLst>
            <a:ext uri="{FF2B5EF4-FFF2-40B4-BE49-F238E27FC236}">
              <a16:creationId xmlns:a16="http://schemas.microsoft.com/office/drawing/2014/main" id="{1FCA2C76-458E-49D9-A158-61AA5AE52E2A}"/>
            </a:ext>
          </a:extLst>
        </xdr:cNvPr>
        <xdr:cNvSpPr txBox="1"/>
      </xdr:nvSpPr>
      <xdr:spPr>
        <a:xfrm>
          <a:off x="2067569" y="6008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2345</xdr:rowOff>
    </xdr:from>
    <xdr:ext cx="405111" cy="259045"/>
    <xdr:sp macro="" textlink="">
      <xdr:nvSpPr>
        <xdr:cNvPr id="94" name="n_4aveValue有形固定資産減価償却率">
          <a:extLst>
            <a:ext uri="{FF2B5EF4-FFF2-40B4-BE49-F238E27FC236}">
              <a16:creationId xmlns:a16="http://schemas.microsoft.com/office/drawing/2014/main" id="{93B1F5D5-FD91-4BED-A2BD-FFEEAFB8FCB4}"/>
            </a:ext>
          </a:extLst>
        </xdr:cNvPr>
        <xdr:cNvSpPr txBox="1"/>
      </xdr:nvSpPr>
      <xdr:spPr>
        <a:xfrm>
          <a:off x="1397009" y="5968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123630</xdr:rowOff>
    </xdr:from>
    <xdr:ext cx="405111" cy="259045"/>
    <xdr:sp macro="" textlink="">
      <xdr:nvSpPr>
        <xdr:cNvPr id="95" name="n_1mainValue有形固定資産減価償却率">
          <a:extLst>
            <a:ext uri="{FF2B5EF4-FFF2-40B4-BE49-F238E27FC236}">
              <a16:creationId xmlns:a16="http://schemas.microsoft.com/office/drawing/2014/main" id="{558A7F74-308A-450B-AB3E-37A05F5CFCCB}"/>
            </a:ext>
          </a:extLst>
        </xdr:cNvPr>
        <xdr:cNvSpPr txBox="1"/>
      </xdr:nvSpPr>
      <xdr:spPr>
        <a:xfrm>
          <a:off x="3395989" y="5587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48065</xdr:rowOff>
    </xdr:from>
    <xdr:ext cx="405111" cy="259045"/>
    <xdr:sp macro="" textlink="">
      <xdr:nvSpPr>
        <xdr:cNvPr id="96" name="n_2mainValue有形固定資産減価償却率">
          <a:extLst>
            <a:ext uri="{FF2B5EF4-FFF2-40B4-BE49-F238E27FC236}">
              <a16:creationId xmlns:a16="http://schemas.microsoft.com/office/drawing/2014/main" id="{D1927B44-3344-4933-8748-4EE39A78BD70}"/>
            </a:ext>
          </a:extLst>
        </xdr:cNvPr>
        <xdr:cNvSpPr txBox="1"/>
      </xdr:nvSpPr>
      <xdr:spPr>
        <a:xfrm>
          <a:off x="2738129" y="5511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165540</xdr:rowOff>
    </xdr:from>
    <xdr:ext cx="405111" cy="259045"/>
    <xdr:sp macro="" textlink="">
      <xdr:nvSpPr>
        <xdr:cNvPr id="97" name="n_3mainValue有形固定資産減価償却率">
          <a:extLst>
            <a:ext uri="{FF2B5EF4-FFF2-40B4-BE49-F238E27FC236}">
              <a16:creationId xmlns:a16="http://schemas.microsoft.com/office/drawing/2014/main" id="{A6FBD027-E469-431C-A5ED-30A2515FDD53}"/>
            </a:ext>
          </a:extLst>
        </xdr:cNvPr>
        <xdr:cNvSpPr txBox="1"/>
      </xdr:nvSpPr>
      <xdr:spPr>
        <a:xfrm>
          <a:off x="2067569" y="5461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136754</xdr:rowOff>
    </xdr:from>
    <xdr:ext cx="405111" cy="259045"/>
    <xdr:sp macro="" textlink="">
      <xdr:nvSpPr>
        <xdr:cNvPr id="98" name="n_4mainValue有形固定資産減価償却率">
          <a:extLst>
            <a:ext uri="{FF2B5EF4-FFF2-40B4-BE49-F238E27FC236}">
              <a16:creationId xmlns:a16="http://schemas.microsoft.com/office/drawing/2014/main" id="{1050E700-0388-46C4-937B-DAFB7FADDC4F}"/>
            </a:ext>
          </a:extLst>
        </xdr:cNvPr>
        <xdr:cNvSpPr txBox="1"/>
      </xdr:nvSpPr>
      <xdr:spPr>
        <a:xfrm>
          <a:off x="1397009" y="543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E4FB7093-F999-41EC-847C-F736DABC2375}"/>
            </a:ext>
          </a:extLst>
        </xdr:cNvPr>
        <xdr:cNvSpPr/>
      </xdr:nvSpPr>
      <xdr:spPr>
        <a:xfrm>
          <a:off x="9971405" y="4180205"/>
          <a:ext cx="371602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F6FD1D98-E587-4E5B-AE8A-C5272F5D3BBD}"/>
            </a:ext>
          </a:extLst>
        </xdr:cNvPr>
        <xdr:cNvSpPr/>
      </xdr:nvSpPr>
      <xdr:spPr>
        <a:xfrm>
          <a:off x="10904488" y="453891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562076A3-5E60-4654-A35A-B7B6302422FB}"/>
            </a:ext>
          </a:extLst>
        </xdr:cNvPr>
        <xdr:cNvSpPr/>
      </xdr:nvSpPr>
      <xdr:spPr>
        <a:xfrm>
          <a:off x="12166505" y="452224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[ 454.8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36077986-7C91-49D9-BAD5-BE5674CE51B1}"/>
            </a:ext>
          </a:extLst>
        </xdr:cNvPr>
        <xdr:cNvSpPr/>
      </xdr:nvSpPr>
      <xdr:spPr>
        <a:xfrm>
          <a:off x="1365948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DF62E612-6D48-4D92-A8D1-00591A9822BB}"/>
            </a:ext>
          </a:extLst>
        </xdr:cNvPr>
        <xdr:cNvSpPr/>
      </xdr:nvSpPr>
      <xdr:spPr>
        <a:xfrm>
          <a:off x="1365948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2974EA6D-B474-4EAD-B85F-7DD4A019AD09}"/>
            </a:ext>
          </a:extLst>
        </xdr:cNvPr>
        <xdr:cNvSpPr/>
      </xdr:nvSpPr>
      <xdr:spPr>
        <a:xfrm>
          <a:off x="150006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DC9E8053-296A-4A17-807A-258C3029F439}"/>
            </a:ext>
          </a:extLst>
        </xdr:cNvPr>
        <xdr:cNvSpPr/>
      </xdr:nvSpPr>
      <xdr:spPr>
        <a:xfrm>
          <a:off x="150006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499C5E24-7F9E-4C0F-8928-C07953049C13}"/>
            </a:ext>
          </a:extLst>
        </xdr:cNvPr>
        <xdr:cNvSpPr/>
      </xdr:nvSpPr>
      <xdr:spPr>
        <a:xfrm>
          <a:off x="1644586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18AAD0BF-E180-4A94-8B7A-832C0F7CC834}"/>
            </a:ext>
          </a:extLst>
        </xdr:cNvPr>
        <xdr:cNvSpPr/>
      </xdr:nvSpPr>
      <xdr:spPr>
        <a:xfrm>
          <a:off x="1644586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5396BAE7-AD43-4624-AAB0-51251B7B39BA}"/>
            </a:ext>
          </a:extLst>
        </xdr:cNvPr>
        <xdr:cNvSpPr/>
      </xdr:nvSpPr>
      <xdr:spPr>
        <a:xfrm>
          <a:off x="9971405" y="485965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D80BD071-A809-4F06-BF7F-3C45028EBACC}"/>
            </a:ext>
          </a:extLst>
        </xdr:cNvPr>
        <xdr:cNvSpPr/>
      </xdr:nvSpPr>
      <xdr:spPr>
        <a:xfrm>
          <a:off x="1393126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D0255210-579D-48FB-B193-299ED9BF09E5}"/>
            </a:ext>
          </a:extLst>
        </xdr:cNvPr>
        <xdr:cNvSpPr/>
      </xdr:nvSpPr>
      <xdr:spPr>
        <a:xfrm>
          <a:off x="1393126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B10CEE22-0B9C-472C-9E83-03D2BEF82D5C}"/>
            </a:ext>
          </a:extLst>
        </xdr:cNvPr>
        <xdr:cNvSpPr txBox="1"/>
      </xdr:nvSpPr>
      <xdr:spPr>
        <a:xfrm>
          <a:off x="1400746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分子となる将来負担額は、地方債現在高や公営企業債等繰入見込額の大幅な減に伴い減額となった。しかし、分母の算定数値において、経常一般財源等（歳入）等は増となったが、控除する経常経費充当財源等が大幅に増となったため、令和</a:t>
          </a:r>
          <a:r>
            <a:rPr kumimoji="1" lang="en-US" altLang="ja-JP" sz="1050">
              <a:latin typeface="ＭＳ Ｐゴシック" panose="020B0600070205080204" pitchFamily="50" charset="-128"/>
              <a:ea typeface="ＭＳ Ｐゴシック" panose="020B0600070205080204" pitchFamily="50" charset="-128"/>
            </a:rPr>
            <a:t>4</a:t>
          </a:r>
          <a:r>
            <a:rPr kumimoji="1" lang="ja-JP" altLang="en-US" sz="1050">
              <a:latin typeface="ＭＳ Ｐゴシック" panose="020B0600070205080204" pitchFamily="50" charset="-128"/>
              <a:ea typeface="ＭＳ Ｐゴシック" panose="020B0600070205080204" pitchFamily="50" charset="-128"/>
            </a:rPr>
            <a:t>年度に比べ大幅に減額となったことで、債務償還比率としては、前年度比</a:t>
          </a:r>
          <a:r>
            <a:rPr kumimoji="1" lang="en-US" altLang="ja-JP" sz="1050">
              <a:latin typeface="ＭＳ Ｐゴシック" panose="020B0600070205080204" pitchFamily="50" charset="-128"/>
              <a:ea typeface="ＭＳ Ｐゴシック" panose="020B0600070205080204" pitchFamily="50" charset="-128"/>
            </a:rPr>
            <a:t>53.5</a:t>
          </a:r>
          <a:r>
            <a:rPr kumimoji="1" lang="ja-JP" altLang="en-US" sz="1050">
              <a:latin typeface="ＭＳ Ｐゴシック" panose="020B0600070205080204" pitchFamily="50" charset="-128"/>
              <a:ea typeface="ＭＳ Ｐゴシック" panose="020B0600070205080204" pitchFamily="50" charset="-128"/>
            </a:rPr>
            <a:t>ポイント増となった。今後は、公共施設等の更新に伴う地方債発行、扶助費の増、一部事務組合負担金の増が見込まれることから、事業精査を徹底し、引き続き経常経費の削減に努めていく。</a:t>
          </a:r>
          <a:endParaRPr kumimoji="1" lang="en-US" altLang="ja-JP" sz="105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E28EB453-88B3-401C-8A7C-8E76EF51E464}"/>
            </a:ext>
          </a:extLst>
        </xdr:cNvPr>
        <xdr:cNvSpPr txBox="1"/>
      </xdr:nvSpPr>
      <xdr:spPr>
        <a:xfrm>
          <a:off x="993330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1F5441C3-F00F-4F5D-804C-A6C5D1BA4719}"/>
            </a:ext>
          </a:extLst>
        </xdr:cNvPr>
        <xdr:cNvCxnSpPr/>
      </xdr:nvCxnSpPr>
      <xdr:spPr>
        <a:xfrm>
          <a:off x="9971405" y="69729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82ACB8AE-A906-4C45-80A3-A8C2E6E6275A}"/>
            </a:ext>
          </a:extLst>
        </xdr:cNvPr>
        <xdr:cNvSpPr txBox="1"/>
      </xdr:nvSpPr>
      <xdr:spPr>
        <a:xfrm>
          <a:off x="9486041" y="687913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3627C3E9-8147-467F-9748-2784FEA2FED4}"/>
            </a:ext>
          </a:extLst>
        </xdr:cNvPr>
        <xdr:cNvCxnSpPr/>
      </xdr:nvCxnSpPr>
      <xdr:spPr>
        <a:xfrm>
          <a:off x="9971405" y="662072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a:extLst>
            <a:ext uri="{FF2B5EF4-FFF2-40B4-BE49-F238E27FC236}">
              <a16:creationId xmlns:a16="http://schemas.microsoft.com/office/drawing/2014/main" id="{E283B64D-358A-43AD-8DDB-E0BAED6D150C}"/>
            </a:ext>
          </a:extLst>
        </xdr:cNvPr>
        <xdr:cNvSpPr txBox="1"/>
      </xdr:nvSpPr>
      <xdr:spPr>
        <a:xfrm>
          <a:off x="9486041" y="652692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9F4CB998-4676-4EA3-9C40-D7642E14F46B}"/>
            </a:ext>
          </a:extLst>
        </xdr:cNvPr>
        <xdr:cNvCxnSpPr/>
      </xdr:nvCxnSpPr>
      <xdr:spPr>
        <a:xfrm>
          <a:off x="9971405" y="626850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2DA68ACA-A35B-4044-AF2E-C577C6B02015}"/>
            </a:ext>
          </a:extLst>
        </xdr:cNvPr>
        <xdr:cNvSpPr txBox="1"/>
      </xdr:nvSpPr>
      <xdr:spPr>
        <a:xfrm>
          <a:off x="9542936" y="61747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F8C27AD1-A9D3-4199-BD92-F5B7BBCEB40D}"/>
            </a:ext>
          </a:extLst>
        </xdr:cNvPr>
        <xdr:cNvCxnSpPr/>
      </xdr:nvCxnSpPr>
      <xdr:spPr>
        <a:xfrm>
          <a:off x="9971405" y="591629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2E736A6A-BBA4-4895-BEC5-2FEE8EBB4AB9}"/>
            </a:ext>
          </a:extLst>
        </xdr:cNvPr>
        <xdr:cNvSpPr txBox="1"/>
      </xdr:nvSpPr>
      <xdr:spPr>
        <a:xfrm>
          <a:off x="9542936" y="582249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CA9C4FC7-11F1-49D4-A52E-5358B4BFE298}"/>
            </a:ext>
          </a:extLst>
        </xdr:cNvPr>
        <xdr:cNvCxnSpPr/>
      </xdr:nvCxnSpPr>
      <xdr:spPr>
        <a:xfrm>
          <a:off x="9971405" y="556408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875B6217-7A36-4117-922E-DA81C9E1587A}"/>
            </a:ext>
          </a:extLst>
        </xdr:cNvPr>
        <xdr:cNvSpPr txBox="1"/>
      </xdr:nvSpPr>
      <xdr:spPr>
        <a:xfrm>
          <a:off x="9542936" y="547028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59AFBD9D-3763-4143-9374-561D7710F2AD}"/>
            </a:ext>
          </a:extLst>
        </xdr:cNvPr>
        <xdr:cNvCxnSpPr/>
      </xdr:nvCxnSpPr>
      <xdr:spPr>
        <a:xfrm>
          <a:off x="9971405" y="521186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8FDEE643-C2FA-48B8-9AA4-4D5059074835}"/>
            </a:ext>
          </a:extLst>
        </xdr:cNvPr>
        <xdr:cNvSpPr txBox="1"/>
      </xdr:nvSpPr>
      <xdr:spPr>
        <a:xfrm>
          <a:off x="9645528" y="512187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AD340B1F-75A4-40D5-BE70-46083CDC4111}"/>
            </a:ext>
          </a:extLst>
        </xdr:cNvPr>
        <xdr:cNvCxnSpPr/>
      </xdr:nvCxnSpPr>
      <xdr:spPr>
        <a:xfrm>
          <a:off x="9971405" y="48596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A8F759DE-2303-4EA6-873C-CD83D2AA822D}"/>
            </a:ext>
          </a:extLst>
        </xdr:cNvPr>
        <xdr:cNvSpPr/>
      </xdr:nvSpPr>
      <xdr:spPr>
        <a:xfrm>
          <a:off x="9971405" y="485965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47420</xdr:rowOff>
    </xdr:to>
    <xdr:cxnSp macro="">
      <xdr:nvCxnSpPr>
        <xdr:cNvPr id="127" name="直線コネクタ 126">
          <a:extLst>
            <a:ext uri="{FF2B5EF4-FFF2-40B4-BE49-F238E27FC236}">
              <a16:creationId xmlns:a16="http://schemas.microsoft.com/office/drawing/2014/main" id="{F098B4FE-9F7D-4BDF-8171-F6F3F3A43E60}"/>
            </a:ext>
          </a:extLst>
        </xdr:cNvPr>
        <xdr:cNvCxnSpPr/>
      </xdr:nvCxnSpPr>
      <xdr:spPr>
        <a:xfrm flipV="1">
          <a:off x="13027660" y="5211868"/>
          <a:ext cx="1269" cy="1472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51247</xdr:rowOff>
    </xdr:from>
    <xdr:ext cx="560923" cy="259045"/>
    <xdr:sp macro="" textlink="">
      <xdr:nvSpPr>
        <xdr:cNvPr id="128" name="債務償還比率最小値テキスト">
          <a:extLst>
            <a:ext uri="{FF2B5EF4-FFF2-40B4-BE49-F238E27FC236}">
              <a16:creationId xmlns:a16="http://schemas.microsoft.com/office/drawing/2014/main" id="{A533C67A-23AB-47BB-8F3C-AE645FE56731}"/>
            </a:ext>
          </a:extLst>
        </xdr:cNvPr>
        <xdr:cNvSpPr txBox="1"/>
      </xdr:nvSpPr>
      <xdr:spPr>
        <a:xfrm>
          <a:off x="13080365" y="668826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47420</xdr:rowOff>
    </xdr:from>
    <xdr:to>
      <xdr:col>76</xdr:col>
      <xdr:colOff>111125</xdr:colOff>
      <xdr:row>35</xdr:row>
      <xdr:rowOff>47420</xdr:rowOff>
    </xdr:to>
    <xdr:cxnSp macro="">
      <xdr:nvCxnSpPr>
        <xdr:cNvPr id="129" name="直線コネクタ 128">
          <a:extLst>
            <a:ext uri="{FF2B5EF4-FFF2-40B4-BE49-F238E27FC236}">
              <a16:creationId xmlns:a16="http://schemas.microsoft.com/office/drawing/2014/main" id="{27441ADF-C12D-41CD-98B0-8C453D42E164}"/>
            </a:ext>
          </a:extLst>
        </xdr:cNvPr>
        <xdr:cNvCxnSpPr/>
      </xdr:nvCxnSpPr>
      <xdr:spPr>
        <a:xfrm>
          <a:off x="12963525" y="66844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a:extLst>
            <a:ext uri="{FF2B5EF4-FFF2-40B4-BE49-F238E27FC236}">
              <a16:creationId xmlns:a16="http://schemas.microsoft.com/office/drawing/2014/main" id="{90D6B2B6-F9CB-49CB-A155-8AA69A9969B6}"/>
            </a:ext>
          </a:extLst>
        </xdr:cNvPr>
        <xdr:cNvSpPr txBox="1"/>
      </xdr:nvSpPr>
      <xdr:spPr>
        <a:xfrm>
          <a:off x="13080365" y="49909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a16="http://schemas.microsoft.com/office/drawing/2014/main" id="{6B1F521E-A9B8-463D-AAB4-3AB6D1E4D9E6}"/>
            </a:ext>
          </a:extLst>
        </xdr:cNvPr>
        <xdr:cNvCxnSpPr/>
      </xdr:nvCxnSpPr>
      <xdr:spPr>
        <a:xfrm>
          <a:off x="12963525" y="52118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79526</xdr:rowOff>
    </xdr:from>
    <xdr:ext cx="469744" cy="259045"/>
    <xdr:sp macro="" textlink="">
      <xdr:nvSpPr>
        <xdr:cNvPr id="132" name="債務償還比率平均値テキスト">
          <a:extLst>
            <a:ext uri="{FF2B5EF4-FFF2-40B4-BE49-F238E27FC236}">
              <a16:creationId xmlns:a16="http://schemas.microsoft.com/office/drawing/2014/main" id="{CEFF8035-B1B1-438D-B7E5-B56979AA2903}"/>
            </a:ext>
          </a:extLst>
        </xdr:cNvPr>
        <xdr:cNvSpPr txBox="1"/>
      </xdr:nvSpPr>
      <xdr:spPr>
        <a:xfrm>
          <a:off x="13080365" y="55430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56649</xdr:rowOff>
    </xdr:from>
    <xdr:to>
      <xdr:col>76</xdr:col>
      <xdr:colOff>73025</xdr:colOff>
      <xdr:row>29</xdr:row>
      <xdr:rowOff>158249</xdr:rowOff>
    </xdr:to>
    <xdr:sp macro="" textlink="">
      <xdr:nvSpPr>
        <xdr:cNvPr id="133" name="フローチャート: 判断 132">
          <a:extLst>
            <a:ext uri="{FF2B5EF4-FFF2-40B4-BE49-F238E27FC236}">
              <a16:creationId xmlns:a16="http://schemas.microsoft.com/office/drawing/2014/main" id="{E1B7D1EC-6996-48C5-8624-CDE86733FB41}"/>
            </a:ext>
          </a:extLst>
        </xdr:cNvPr>
        <xdr:cNvSpPr/>
      </xdr:nvSpPr>
      <xdr:spPr>
        <a:xfrm>
          <a:off x="13001625" y="568782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61207</xdr:rowOff>
    </xdr:from>
    <xdr:to>
      <xdr:col>72</xdr:col>
      <xdr:colOff>123825</xdr:colOff>
      <xdr:row>29</xdr:row>
      <xdr:rowOff>162807</xdr:rowOff>
    </xdr:to>
    <xdr:sp macro="" textlink="">
      <xdr:nvSpPr>
        <xdr:cNvPr id="134" name="フローチャート: 判断 133">
          <a:extLst>
            <a:ext uri="{FF2B5EF4-FFF2-40B4-BE49-F238E27FC236}">
              <a16:creationId xmlns:a16="http://schemas.microsoft.com/office/drawing/2014/main" id="{C2ACE65C-50D7-41FA-9D2E-082A39DE211E}"/>
            </a:ext>
          </a:extLst>
        </xdr:cNvPr>
        <xdr:cNvSpPr/>
      </xdr:nvSpPr>
      <xdr:spPr>
        <a:xfrm>
          <a:off x="12359005" y="5692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7472</xdr:rowOff>
    </xdr:from>
    <xdr:to>
      <xdr:col>68</xdr:col>
      <xdr:colOff>123825</xdr:colOff>
      <xdr:row>29</xdr:row>
      <xdr:rowOff>109072</xdr:rowOff>
    </xdr:to>
    <xdr:sp macro="" textlink="">
      <xdr:nvSpPr>
        <xdr:cNvPr id="135" name="フローチャート: 判断 134">
          <a:extLst>
            <a:ext uri="{FF2B5EF4-FFF2-40B4-BE49-F238E27FC236}">
              <a16:creationId xmlns:a16="http://schemas.microsoft.com/office/drawing/2014/main" id="{B22B22BD-31B8-4547-B97B-59315D56CFE5}"/>
            </a:ext>
          </a:extLst>
        </xdr:cNvPr>
        <xdr:cNvSpPr/>
      </xdr:nvSpPr>
      <xdr:spPr>
        <a:xfrm>
          <a:off x="11688445" y="563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13539</xdr:rowOff>
    </xdr:from>
    <xdr:to>
      <xdr:col>64</xdr:col>
      <xdr:colOff>123825</xdr:colOff>
      <xdr:row>30</xdr:row>
      <xdr:rowOff>115139</xdr:rowOff>
    </xdr:to>
    <xdr:sp macro="" textlink="">
      <xdr:nvSpPr>
        <xdr:cNvPr id="136" name="フローチャート: 判断 135">
          <a:extLst>
            <a:ext uri="{FF2B5EF4-FFF2-40B4-BE49-F238E27FC236}">
              <a16:creationId xmlns:a16="http://schemas.microsoft.com/office/drawing/2014/main" id="{33E2BF60-B3EC-46B2-A3F1-DB9A364A938E}"/>
            </a:ext>
          </a:extLst>
        </xdr:cNvPr>
        <xdr:cNvSpPr/>
      </xdr:nvSpPr>
      <xdr:spPr>
        <a:xfrm>
          <a:off x="11017885" y="5812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73392</xdr:rowOff>
    </xdr:from>
    <xdr:to>
      <xdr:col>60</xdr:col>
      <xdr:colOff>123825</xdr:colOff>
      <xdr:row>31</xdr:row>
      <xdr:rowOff>3542</xdr:rowOff>
    </xdr:to>
    <xdr:sp macro="" textlink="">
      <xdr:nvSpPr>
        <xdr:cNvPr id="137" name="フローチャート: 判断 136">
          <a:extLst>
            <a:ext uri="{FF2B5EF4-FFF2-40B4-BE49-F238E27FC236}">
              <a16:creationId xmlns:a16="http://schemas.microsoft.com/office/drawing/2014/main" id="{B93029AD-F864-4732-A041-8F0868A2BF76}"/>
            </a:ext>
          </a:extLst>
        </xdr:cNvPr>
        <xdr:cNvSpPr/>
      </xdr:nvSpPr>
      <xdr:spPr>
        <a:xfrm>
          <a:off x="10347325" y="587221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011D2578-1BEE-4A0D-891C-6A9F94310B15}"/>
            </a:ext>
          </a:extLst>
        </xdr:cNvPr>
        <xdr:cNvSpPr txBox="1"/>
      </xdr:nvSpPr>
      <xdr:spPr>
        <a:xfrm>
          <a:off x="128746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432E2104-57C8-4C7C-AB98-460446027C80}"/>
            </a:ext>
          </a:extLst>
        </xdr:cNvPr>
        <xdr:cNvSpPr txBox="1"/>
      </xdr:nvSpPr>
      <xdr:spPr>
        <a:xfrm>
          <a:off x="122548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DDF60610-6914-41D7-B4BB-B47A95E00360}"/>
            </a:ext>
          </a:extLst>
        </xdr:cNvPr>
        <xdr:cNvSpPr txBox="1"/>
      </xdr:nvSpPr>
      <xdr:spPr>
        <a:xfrm>
          <a:off x="115843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B40259E3-0105-4C34-9896-3D8FF1E8A1BD}"/>
            </a:ext>
          </a:extLst>
        </xdr:cNvPr>
        <xdr:cNvSpPr txBox="1"/>
      </xdr:nvSpPr>
      <xdr:spPr>
        <a:xfrm>
          <a:off x="109137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134730B1-0215-4CC9-BF7F-9BF77E31DE0A}"/>
            </a:ext>
          </a:extLst>
        </xdr:cNvPr>
        <xdr:cNvSpPr txBox="1"/>
      </xdr:nvSpPr>
      <xdr:spPr>
        <a:xfrm>
          <a:off x="102431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63965</xdr:rowOff>
    </xdr:from>
    <xdr:to>
      <xdr:col>76</xdr:col>
      <xdr:colOff>73025</xdr:colOff>
      <xdr:row>29</xdr:row>
      <xdr:rowOff>165565</xdr:rowOff>
    </xdr:to>
    <xdr:sp macro="" textlink="">
      <xdr:nvSpPr>
        <xdr:cNvPr id="143" name="楕円 142">
          <a:extLst>
            <a:ext uri="{FF2B5EF4-FFF2-40B4-BE49-F238E27FC236}">
              <a16:creationId xmlns:a16="http://schemas.microsoft.com/office/drawing/2014/main" id="{F6B90E5C-6BDB-4708-8EC9-B64551D7132E}"/>
            </a:ext>
          </a:extLst>
        </xdr:cNvPr>
        <xdr:cNvSpPr/>
      </xdr:nvSpPr>
      <xdr:spPr>
        <a:xfrm>
          <a:off x="13001625" y="569514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42392</xdr:rowOff>
    </xdr:from>
    <xdr:ext cx="469744" cy="259045"/>
    <xdr:sp macro="" textlink="">
      <xdr:nvSpPr>
        <xdr:cNvPr id="144" name="債務償還比率該当値テキスト">
          <a:extLst>
            <a:ext uri="{FF2B5EF4-FFF2-40B4-BE49-F238E27FC236}">
              <a16:creationId xmlns:a16="http://schemas.microsoft.com/office/drawing/2014/main" id="{BD9A4F31-496C-48DB-9E8F-7EF228E35D8A}"/>
            </a:ext>
          </a:extLst>
        </xdr:cNvPr>
        <xdr:cNvSpPr txBox="1"/>
      </xdr:nvSpPr>
      <xdr:spPr>
        <a:xfrm>
          <a:off x="13080365" y="5673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171245</xdr:rowOff>
    </xdr:from>
    <xdr:to>
      <xdr:col>72</xdr:col>
      <xdr:colOff>123825</xdr:colOff>
      <xdr:row>29</xdr:row>
      <xdr:rowOff>101395</xdr:rowOff>
    </xdr:to>
    <xdr:sp macro="" textlink="">
      <xdr:nvSpPr>
        <xdr:cNvPr id="145" name="楕円 144">
          <a:extLst>
            <a:ext uri="{FF2B5EF4-FFF2-40B4-BE49-F238E27FC236}">
              <a16:creationId xmlns:a16="http://schemas.microsoft.com/office/drawing/2014/main" id="{BD560269-40B6-4894-81DC-A0E58D6B85D7}"/>
            </a:ext>
          </a:extLst>
        </xdr:cNvPr>
        <xdr:cNvSpPr/>
      </xdr:nvSpPr>
      <xdr:spPr>
        <a:xfrm>
          <a:off x="12359005" y="56347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50595</xdr:rowOff>
    </xdr:from>
    <xdr:to>
      <xdr:col>76</xdr:col>
      <xdr:colOff>22225</xdr:colOff>
      <xdr:row>29</xdr:row>
      <xdr:rowOff>114765</xdr:rowOff>
    </xdr:to>
    <xdr:cxnSp macro="">
      <xdr:nvCxnSpPr>
        <xdr:cNvPr id="146" name="直線コネクタ 145">
          <a:extLst>
            <a:ext uri="{FF2B5EF4-FFF2-40B4-BE49-F238E27FC236}">
              <a16:creationId xmlns:a16="http://schemas.microsoft.com/office/drawing/2014/main" id="{16EE3C00-7697-4256-A4D7-35D4A94DA6DE}"/>
            </a:ext>
          </a:extLst>
        </xdr:cNvPr>
        <xdr:cNvCxnSpPr/>
      </xdr:nvCxnSpPr>
      <xdr:spPr>
        <a:xfrm>
          <a:off x="12409805" y="5681775"/>
          <a:ext cx="619760" cy="64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9271</xdr:rowOff>
    </xdr:from>
    <xdr:to>
      <xdr:col>68</xdr:col>
      <xdr:colOff>123825</xdr:colOff>
      <xdr:row>29</xdr:row>
      <xdr:rowOff>110871</xdr:rowOff>
    </xdr:to>
    <xdr:sp macro="" textlink="">
      <xdr:nvSpPr>
        <xdr:cNvPr id="147" name="楕円 146">
          <a:extLst>
            <a:ext uri="{FF2B5EF4-FFF2-40B4-BE49-F238E27FC236}">
              <a16:creationId xmlns:a16="http://schemas.microsoft.com/office/drawing/2014/main" id="{FB5FB901-1986-4708-A592-E392B91A3092}"/>
            </a:ext>
          </a:extLst>
        </xdr:cNvPr>
        <xdr:cNvSpPr/>
      </xdr:nvSpPr>
      <xdr:spPr>
        <a:xfrm>
          <a:off x="11688445" y="5640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50595</xdr:rowOff>
    </xdr:from>
    <xdr:to>
      <xdr:col>72</xdr:col>
      <xdr:colOff>73025</xdr:colOff>
      <xdr:row>29</xdr:row>
      <xdr:rowOff>60071</xdr:rowOff>
    </xdr:to>
    <xdr:cxnSp macro="">
      <xdr:nvCxnSpPr>
        <xdr:cNvPr id="148" name="直線コネクタ 147">
          <a:extLst>
            <a:ext uri="{FF2B5EF4-FFF2-40B4-BE49-F238E27FC236}">
              <a16:creationId xmlns:a16="http://schemas.microsoft.com/office/drawing/2014/main" id="{B4B64EE1-286A-4286-A31B-CD7B7199EF84}"/>
            </a:ext>
          </a:extLst>
        </xdr:cNvPr>
        <xdr:cNvCxnSpPr/>
      </xdr:nvCxnSpPr>
      <xdr:spPr>
        <a:xfrm flipV="1">
          <a:off x="11739245" y="5681775"/>
          <a:ext cx="670560" cy="9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23135</xdr:rowOff>
    </xdr:from>
    <xdr:to>
      <xdr:col>64</xdr:col>
      <xdr:colOff>123825</xdr:colOff>
      <xdr:row>30</xdr:row>
      <xdr:rowOff>124735</xdr:rowOff>
    </xdr:to>
    <xdr:sp macro="" textlink="">
      <xdr:nvSpPr>
        <xdr:cNvPr id="149" name="楕円 148">
          <a:extLst>
            <a:ext uri="{FF2B5EF4-FFF2-40B4-BE49-F238E27FC236}">
              <a16:creationId xmlns:a16="http://schemas.microsoft.com/office/drawing/2014/main" id="{661C2DBB-0AEC-4BFA-A5B2-B62251524591}"/>
            </a:ext>
          </a:extLst>
        </xdr:cNvPr>
        <xdr:cNvSpPr/>
      </xdr:nvSpPr>
      <xdr:spPr>
        <a:xfrm>
          <a:off x="11017885" y="582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60071</xdr:rowOff>
    </xdr:from>
    <xdr:to>
      <xdr:col>68</xdr:col>
      <xdr:colOff>73025</xdr:colOff>
      <xdr:row>30</xdr:row>
      <xdr:rowOff>73935</xdr:rowOff>
    </xdr:to>
    <xdr:cxnSp macro="">
      <xdr:nvCxnSpPr>
        <xdr:cNvPr id="150" name="直線コネクタ 149">
          <a:extLst>
            <a:ext uri="{FF2B5EF4-FFF2-40B4-BE49-F238E27FC236}">
              <a16:creationId xmlns:a16="http://schemas.microsoft.com/office/drawing/2014/main" id="{F23D5B3E-9627-44D6-BBDA-00684009C828}"/>
            </a:ext>
          </a:extLst>
        </xdr:cNvPr>
        <xdr:cNvCxnSpPr/>
      </xdr:nvCxnSpPr>
      <xdr:spPr>
        <a:xfrm flipV="1">
          <a:off x="11068685" y="5691251"/>
          <a:ext cx="670560" cy="181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125208</xdr:rowOff>
    </xdr:from>
    <xdr:to>
      <xdr:col>60</xdr:col>
      <xdr:colOff>123825</xdr:colOff>
      <xdr:row>31</xdr:row>
      <xdr:rowOff>55358</xdr:rowOff>
    </xdr:to>
    <xdr:sp macro="" textlink="">
      <xdr:nvSpPr>
        <xdr:cNvPr id="151" name="楕円 150">
          <a:extLst>
            <a:ext uri="{FF2B5EF4-FFF2-40B4-BE49-F238E27FC236}">
              <a16:creationId xmlns:a16="http://schemas.microsoft.com/office/drawing/2014/main" id="{312A1366-8E5E-4F87-9A3B-A9A3FDE12B9A}"/>
            </a:ext>
          </a:extLst>
        </xdr:cNvPr>
        <xdr:cNvSpPr/>
      </xdr:nvSpPr>
      <xdr:spPr>
        <a:xfrm>
          <a:off x="10347325" y="592402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73935</xdr:rowOff>
    </xdr:from>
    <xdr:to>
      <xdr:col>64</xdr:col>
      <xdr:colOff>73025</xdr:colOff>
      <xdr:row>31</xdr:row>
      <xdr:rowOff>4558</xdr:rowOff>
    </xdr:to>
    <xdr:cxnSp macro="">
      <xdr:nvCxnSpPr>
        <xdr:cNvPr id="152" name="直線コネクタ 151">
          <a:extLst>
            <a:ext uri="{FF2B5EF4-FFF2-40B4-BE49-F238E27FC236}">
              <a16:creationId xmlns:a16="http://schemas.microsoft.com/office/drawing/2014/main" id="{63D0C191-FC58-4B1B-B629-45185CA1A344}"/>
            </a:ext>
          </a:extLst>
        </xdr:cNvPr>
        <xdr:cNvCxnSpPr/>
      </xdr:nvCxnSpPr>
      <xdr:spPr>
        <a:xfrm flipV="1">
          <a:off x="10398125" y="5872755"/>
          <a:ext cx="670560" cy="98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153934</xdr:rowOff>
    </xdr:from>
    <xdr:ext cx="469744" cy="259045"/>
    <xdr:sp macro="" textlink="">
      <xdr:nvSpPr>
        <xdr:cNvPr id="153" name="n_1aveValue債務償還比率">
          <a:extLst>
            <a:ext uri="{FF2B5EF4-FFF2-40B4-BE49-F238E27FC236}">
              <a16:creationId xmlns:a16="http://schemas.microsoft.com/office/drawing/2014/main" id="{4C6AB8C8-334D-49F6-B622-FFFFD8F40BB1}"/>
            </a:ext>
          </a:extLst>
        </xdr:cNvPr>
        <xdr:cNvSpPr txBox="1"/>
      </xdr:nvSpPr>
      <xdr:spPr>
        <a:xfrm>
          <a:off x="12185092" y="5785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125599</xdr:rowOff>
    </xdr:from>
    <xdr:ext cx="469744" cy="259045"/>
    <xdr:sp macro="" textlink="">
      <xdr:nvSpPr>
        <xdr:cNvPr id="154" name="n_2aveValue債務償還比率">
          <a:extLst>
            <a:ext uri="{FF2B5EF4-FFF2-40B4-BE49-F238E27FC236}">
              <a16:creationId xmlns:a16="http://schemas.microsoft.com/office/drawing/2014/main" id="{24AC256C-5F43-4C45-B278-6F97242E68E7}"/>
            </a:ext>
          </a:extLst>
        </xdr:cNvPr>
        <xdr:cNvSpPr txBox="1"/>
      </xdr:nvSpPr>
      <xdr:spPr>
        <a:xfrm>
          <a:off x="11527232" y="5421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131666</xdr:rowOff>
    </xdr:from>
    <xdr:ext cx="469744" cy="259045"/>
    <xdr:sp macro="" textlink="">
      <xdr:nvSpPr>
        <xdr:cNvPr id="155" name="n_3aveValue債務償還比率">
          <a:extLst>
            <a:ext uri="{FF2B5EF4-FFF2-40B4-BE49-F238E27FC236}">
              <a16:creationId xmlns:a16="http://schemas.microsoft.com/office/drawing/2014/main" id="{37834091-8DAE-4B4D-8D81-7EF38BF36CC7}"/>
            </a:ext>
          </a:extLst>
        </xdr:cNvPr>
        <xdr:cNvSpPr txBox="1"/>
      </xdr:nvSpPr>
      <xdr:spPr>
        <a:xfrm>
          <a:off x="10856672" y="5595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20069</xdr:rowOff>
    </xdr:from>
    <xdr:ext cx="469744" cy="259045"/>
    <xdr:sp macro="" textlink="">
      <xdr:nvSpPr>
        <xdr:cNvPr id="156" name="n_4aveValue債務償還比率">
          <a:extLst>
            <a:ext uri="{FF2B5EF4-FFF2-40B4-BE49-F238E27FC236}">
              <a16:creationId xmlns:a16="http://schemas.microsoft.com/office/drawing/2014/main" id="{5D76313C-ABC7-4881-8B4C-557C359BD676}"/>
            </a:ext>
          </a:extLst>
        </xdr:cNvPr>
        <xdr:cNvSpPr txBox="1"/>
      </xdr:nvSpPr>
      <xdr:spPr>
        <a:xfrm>
          <a:off x="10186112" y="5651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117922</xdr:rowOff>
    </xdr:from>
    <xdr:ext cx="469744" cy="259045"/>
    <xdr:sp macro="" textlink="">
      <xdr:nvSpPr>
        <xdr:cNvPr id="157" name="n_1mainValue債務償還比率">
          <a:extLst>
            <a:ext uri="{FF2B5EF4-FFF2-40B4-BE49-F238E27FC236}">
              <a16:creationId xmlns:a16="http://schemas.microsoft.com/office/drawing/2014/main" id="{FA2B514D-CCA4-4B1E-A0C6-46B5765C0907}"/>
            </a:ext>
          </a:extLst>
        </xdr:cNvPr>
        <xdr:cNvSpPr txBox="1"/>
      </xdr:nvSpPr>
      <xdr:spPr>
        <a:xfrm>
          <a:off x="12185092" y="5413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101998</xdr:rowOff>
    </xdr:from>
    <xdr:ext cx="469744" cy="259045"/>
    <xdr:sp macro="" textlink="">
      <xdr:nvSpPr>
        <xdr:cNvPr id="158" name="n_2mainValue債務償還比率">
          <a:extLst>
            <a:ext uri="{FF2B5EF4-FFF2-40B4-BE49-F238E27FC236}">
              <a16:creationId xmlns:a16="http://schemas.microsoft.com/office/drawing/2014/main" id="{AD41534B-4525-43FA-83DA-98A065CE04D1}"/>
            </a:ext>
          </a:extLst>
        </xdr:cNvPr>
        <xdr:cNvSpPr txBox="1"/>
      </xdr:nvSpPr>
      <xdr:spPr>
        <a:xfrm>
          <a:off x="11527232" y="5733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115862</xdr:rowOff>
    </xdr:from>
    <xdr:ext cx="469744" cy="259045"/>
    <xdr:sp macro="" textlink="">
      <xdr:nvSpPr>
        <xdr:cNvPr id="159" name="n_3mainValue債務償還比率">
          <a:extLst>
            <a:ext uri="{FF2B5EF4-FFF2-40B4-BE49-F238E27FC236}">
              <a16:creationId xmlns:a16="http://schemas.microsoft.com/office/drawing/2014/main" id="{A29AA946-61A7-4773-BCCB-F24D77215F04}"/>
            </a:ext>
          </a:extLst>
        </xdr:cNvPr>
        <xdr:cNvSpPr txBox="1"/>
      </xdr:nvSpPr>
      <xdr:spPr>
        <a:xfrm>
          <a:off x="10856672" y="5914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46485</xdr:rowOff>
    </xdr:from>
    <xdr:ext cx="469744" cy="259045"/>
    <xdr:sp macro="" textlink="">
      <xdr:nvSpPr>
        <xdr:cNvPr id="160" name="n_4mainValue債務償還比率">
          <a:extLst>
            <a:ext uri="{FF2B5EF4-FFF2-40B4-BE49-F238E27FC236}">
              <a16:creationId xmlns:a16="http://schemas.microsoft.com/office/drawing/2014/main" id="{2DBA7FFA-E5DC-4744-80BF-7FC5D4F43C34}"/>
            </a:ext>
          </a:extLst>
        </xdr:cNvPr>
        <xdr:cNvSpPr txBox="1"/>
      </xdr:nvSpPr>
      <xdr:spPr>
        <a:xfrm>
          <a:off x="10186112" y="6012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09AFF944-A68B-45CC-8378-8C33F037B2D6}"/>
            </a:ext>
          </a:extLst>
        </xdr:cNvPr>
        <xdr:cNvSpPr/>
      </xdr:nvSpPr>
      <xdr:spPr>
        <a:xfrm>
          <a:off x="1127125" y="783336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F87A1920-7EF1-465E-8A22-A6FC42AFC8C0}"/>
            </a:ext>
          </a:extLst>
        </xdr:cNvPr>
        <xdr:cNvSpPr/>
      </xdr:nvSpPr>
      <xdr:spPr>
        <a:xfrm>
          <a:off x="1127125" y="1155001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6C385F55-3EE1-4AB1-B37B-33367249A6CE}"/>
            </a:ext>
          </a:extLst>
        </xdr:cNvPr>
        <xdr:cNvSpPr txBox="1"/>
      </xdr:nvSpPr>
      <xdr:spPr>
        <a:xfrm>
          <a:off x="817245" y="807974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7CAA4C2D-BE22-409B-99B2-2F509073DBCB}"/>
            </a:ext>
          </a:extLst>
        </xdr:cNvPr>
        <xdr:cNvSpPr txBox="1"/>
      </xdr:nvSpPr>
      <xdr:spPr>
        <a:xfrm>
          <a:off x="6156325" y="1068959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8FA61717-D748-4670-913F-F999848937F1}"/>
            </a:ext>
          </a:extLst>
        </xdr:cNvPr>
        <xdr:cNvSpPr txBox="1"/>
      </xdr:nvSpPr>
      <xdr:spPr>
        <a:xfrm>
          <a:off x="817245" y="117709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A10A1CDC-A923-41A2-A656-10FECE70C4C9}"/>
            </a:ext>
          </a:extLst>
        </xdr:cNvPr>
        <xdr:cNvSpPr txBox="1"/>
      </xdr:nvSpPr>
      <xdr:spPr>
        <a:xfrm>
          <a:off x="6156325" y="1446593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16AF04A6-6859-4D4F-8074-CEA6C6257F8D}"/>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375C08A8-5491-4411-83CC-5930CD70529A}"/>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6F186E40-1C07-4C04-9720-4067910EDC66}"/>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300FE544-B540-4CCD-BDBD-92D72C3A497B}"/>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沖縄県西原町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31783A9F-66B5-4931-AAB0-4CAF5E3B1D2C}"/>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6F7E3508-7574-4097-814D-21E5F518FE38}"/>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9D4DFE00-6A98-4019-8DBE-319974513D74}"/>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B5CEA3BE-0BF3-451D-B001-D836E664432E}"/>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62E7A397-5B6A-4961-B565-071B02924213}"/>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A85938C6-D5EE-4443-89D3-3720EDA322CE}"/>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35,656
34,870
15.90
15,502,252
15,058,926
368,522
7,586,518
7,830,654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22E3751B-A918-4CF1-AAE3-3C27EAADB97D}"/>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4159D82A-9560-4A39-BE67-F7A339BD01B3}"/>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A8735CBB-75C5-4C3C-9700-CCDFBCFB2F85}"/>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9F6C48E3-892F-4F98-BCAB-91068F46B594}"/>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20B5E263-D4AC-4C86-B4CC-7E3E5C8884A3}"/>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A8AC3297-7221-4718-BA5E-EB133F1E2279}"/>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65AA827F-53D0-4FE1-A963-3D60F79F3151}"/>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AA87B33B-815B-4E70-9A27-1B88F06F815D}"/>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66A0CCED-2E93-4D95-96C0-A3487BBC2486}"/>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57C8C59E-5C5F-4106-98FA-3BEE358F66DF}"/>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CAE30856-D551-4807-9202-C7AAC2C4F335}"/>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CCEAF26E-6FF6-4BEB-A7D5-F80D8FCE9601}"/>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37A43243-FF54-4521-9586-7DB4327E04F1}"/>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8E99CB6A-20DF-470C-8881-AA04ED82C012}"/>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94B1EC58-FBF0-44AA-B627-EE5414478C26}"/>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23A2BBD8-2CF2-4BEB-9105-E0EE77A8A579}"/>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9CE0630D-6E63-4DF7-84A6-F7548CB02FB9}"/>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39838914-19E9-477B-88A2-96280D261A78}"/>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E7894B1F-780E-437D-B33C-8C7BB9C261AB}"/>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C841A850-3516-48D8-9546-8C6C9D002358}"/>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AC5C9321-0287-4484-A1AC-3CD7DD4E114E}"/>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D584B42B-7E20-4610-9F99-919F2E47E2FD}"/>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B66FD057-018C-4B00-B82F-B5F87C1EC6EB}"/>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148A7BA6-0A4C-4FD8-8922-B72BE4396544}"/>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D594D894-9B04-4204-93BF-058C3C31A709}"/>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11B24E6B-0DC7-4E1F-B150-0E5492F5B8EF}"/>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A792D173-DA72-456D-9D11-E7E1B4F1A7FA}"/>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A108703C-3753-4530-87EF-915EE100F3CE}"/>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679F75ED-ACB5-4C42-96B7-2711C72557F7}"/>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56A2958B-819C-4866-B8A6-1DB6FD8E76A1}"/>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AA1DB9DF-9A62-41D4-B4FC-CF7876F94A24}"/>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EEA50360-1E15-4650-9324-9903356735C6}"/>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044C38AD-BE2D-4059-BC6C-5840450AF90E}"/>
            </a:ext>
          </a:extLst>
        </xdr:cNvPr>
        <xdr:cNvCxnSpPr/>
      </xdr:nvCxnSpPr>
      <xdr:spPr>
        <a:xfrm>
          <a:off x="67056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B3A357E3-15B4-4F88-B46F-F8858534B621}"/>
            </a:ext>
          </a:extLst>
        </xdr:cNvPr>
        <xdr:cNvSpPr txBox="1"/>
      </xdr:nvSpPr>
      <xdr:spPr>
        <a:xfrm>
          <a:off x="27196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2B42A0FC-718D-43CD-854D-B1D942747428}"/>
            </a:ext>
          </a:extLst>
        </xdr:cNvPr>
        <xdr:cNvCxnSpPr/>
      </xdr:nvCxnSpPr>
      <xdr:spPr>
        <a:xfrm>
          <a:off x="67056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B2EEF6BD-2571-4E9B-9996-2F5109817ECE}"/>
            </a:ext>
          </a:extLst>
        </xdr:cNvPr>
        <xdr:cNvSpPr txBox="1"/>
      </xdr:nvSpPr>
      <xdr:spPr>
        <a:xfrm>
          <a:off x="336081" y="64185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6B08699F-C784-4DC6-BD60-97E71A97B46F}"/>
            </a:ext>
          </a:extLst>
        </xdr:cNvPr>
        <xdr:cNvCxnSpPr/>
      </xdr:nvCxnSpPr>
      <xdr:spPr>
        <a:xfrm>
          <a:off x="67056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198E4B59-B3E4-4C43-BD4C-419122EEB955}"/>
            </a:ext>
          </a:extLst>
        </xdr:cNvPr>
        <xdr:cNvSpPr txBox="1"/>
      </xdr:nvSpPr>
      <xdr:spPr>
        <a:xfrm>
          <a:off x="336081" y="597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006384FA-FDE6-4A36-85A5-77591967BC0E}"/>
            </a:ext>
          </a:extLst>
        </xdr:cNvPr>
        <xdr:cNvCxnSpPr/>
      </xdr:nvCxnSpPr>
      <xdr:spPr>
        <a:xfrm>
          <a:off x="67056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7616057D-1A81-46E5-A1D2-6F14479A5A74}"/>
            </a:ext>
          </a:extLst>
        </xdr:cNvPr>
        <xdr:cNvSpPr txBox="1"/>
      </xdr:nvSpPr>
      <xdr:spPr>
        <a:xfrm>
          <a:off x="336081" y="55270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8CACB4C5-C1D1-459A-87E3-69F7095666D2}"/>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F94C1139-0195-45FC-B0F7-1C44605A9D0B}"/>
            </a:ext>
          </a:extLst>
        </xdr:cNvPr>
        <xdr:cNvSpPr txBox="1"/>
      </xdr:nvSpPr>
      <xdr:spPr>
        <a:xfrm>
          <a:off x="336081" y="5077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7776EBD2-F9BD-4706-BCD2-92EFAED0A8AB}"/>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23622</xdr:rowOff>
    </xdr:from>
    <xdr:to>
      <xdr:col>24</xdr:col>
      <xdr:colOff>62865</xdr:colOff>
      <xdr:row>41</xdr:row>
      <xdr:rowOff>133350</xdr:rowOff>
    </xdr:to>
    <xdr:cxnSp macro="">
      <xdr:nvCxnSpPr>
        <xdr:cNvPr id="55" name="直線コネクタ 54">
          <a:extLst>
            <a:ext uri="{FF2B5EF4-FFF2-40B4-BE49-F238E27FC236}">
              <a16:creationId xmlns:a16="http://schemas.microsoft.com/office/drawing/2014/main" id="{A48738D8-D7EB-468D-91FA-0D826D4C8407}"/>
            </a:ext>
          </a:extLst>
        </xdr:cNvPr>
        <xdr:cNvCxnSpPr/>
      </xdr:nvCxnSpPr>
      <xdr:spPr>
        <a:xfrm flipV="1">
          <a:off x="4086225" y="5555742"/>
          <a:ext cx="0" cy="1450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137177</xdr:rowOff>
    </xdr:from>
    <xdr:ext cx="469744" cy="259045"/>
    <xdr:sp macro="" textlink="">
      <xdr:nvSpPr>
        <xdr:cNvPr id="56" name="【道路】&#10;有形固定資産減価償却率最小値テキスト">
          <a:extLst>
            <a:ext uri="{FF2B5EF4-FFF2-40B4-BE49-F238E27FC236}">
              <a16:creationId xmlns:a16="http://schemas.microsoft.com/office/drawing/2014/main" id="{68B6D3FD-D1AC-44F0-B175-F543B7382FF4}"/>
            </a:ext>
          </a:extLst>
        </xdr:cNvPr>
        <xdr:cNvSpPr txBox="1"/>
      </xdr:nvSpPr>
      <xdr:spPr>
        <a:xfrm>
          <a:off x="4124960" y="7010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133350</xdr:rowOff>
    </xdr:from>
    <xdr:to>
      <xdr:col>24</xdr:col>
      <xdr:colOff>152400</xdr:colOff>
      <xdr:row>41</xdr:row>
      <xdr:rowOff>133350</xdr:rowOff>
    </xdr:to>
    <xdr:cxnSp macro="">
      <xdr:nvCxnSpPr>
        <xdr:cNvPr id="57" name="直線コネクタ 56">
          <a:extLst>
            <a:ext uri="{FF2B5EF4-FFF2-40B4-BE49-F238E27FC236}">
              <a16:creationId xmlns:a16="http://schemas.microsoft.com/office/drawing/2014/main" id="{C3CDF43B-3F6B-4CA7-A6F8-95E7737DE3BD}"/>
            </a:ext>
          </a:extLst>
        </xdr:cNvPr>
        <xdr:cNvCxnSpPr/>
      </xdr:nvCxnSpPr>
      <xdr:spPr>
        <a:xfrm>
          <a:off x="4020820" y="70065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141749</xdr:rowOff>
    </xdr:from>
    <xdr:ext cx="405111" cy="259045"/>
    <xdr:sp macro="" textlink="">
      <xdr:nvSpPr>
        <xdr:cNvPr id="58" name="【道路】&#10;有形固定資産減価償却率最大値テキスト">
          <a:extLst>
            <a:ext uri="{FF2B5EF4-FFF2-40B4-BE49-F238E27FC236}">
              <a16:creationId xmlns:a16="http://schemas.microsoft.com/office/drawing/2014/main" id="{C21E9E13-09B7-42B1-A7EB-B704098AD703}"/>
            </a:ext>
          </a:extLst>
        </xdr:cNvPr>
        <xdr:cNvSpPr txBox="1"/>
      </xdr:nvSpPr>
      <xdr:spPr>
        <a:xfrm>
          <a:off x="4124960" y="53385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23622</xdr:rowOff>
    </xdr:from>
    <xdr:to>
      <xdr:col>24</xdr:col>
      <xdr:colOff>152400</xdr:colOff>
      <xdr:row>33</xdr:row>
      <xdr:rowOff>23622</xdr:rowOff>
    </xdr:to>
    <xdr:cxnSp macro="">
      <xdr:nvCxnSpPr>
        <xdr:cNvPr id="59" name="直線コネクタ 58">
          <a:extLst>
            <a:ext uri="{FF2B5EF4-FFF2-40B4-BE49-F238E27FC236}">
              <a16:creationId xmlns:a16="http://schemas.microsoft.com/office/drawing/2014/main" id="{1D7D8B25-2618-4D9B-BB9F-A5FF0DB8EB9F}"/>
            </a:ext>
          </a:extLst>
        </xdr:cNvPr>
        <xdr:cNvCxnSpPr/>
      </xdr:nvCxnSpPr>
      <xdr:spPr>
        <a:xfrm>
          <a:off x="4020820" y="55557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10685</xdr:rowOff>
    </xdr:from>
    <xdr:ext cx="405111" cy="259045"/>
    <xdr:sp macro="" textlink="">
      <xdr:nvSpPr>
        <xdr:cNvPr id="60" name="【道路】&#10;有形固定資産減価償却率平均値テキスト">
          <a:extLst>
            <a:ext uri="{FF2B5EF4-FFF2-40B4-BE49-F238E27FC236}">
              <a16:creationId xmlns:a16="http://schemas.microsoft.com/office/drawing/2014/main" id="{C4666799-73C1-4C87-B44C-49D13F8D5C10}"/>
            </a:ext>
          </a:extLst>
        </xdr:cNvPr>
        <xdr:cNvSpPr txBox="1"/>
      </xdr:nvSpPr>
      <xdr:spPr>
        <a:xfrm>
          <a:off x="4124960" y="62133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32258</xdr:rowOff>
    </xdr:from>
    <xdr:to>
      <xdr:col>24</xdr:col>
      <xdr:colOff>114300</xdr:colOff>
      <xdr:row>37</xdr:row>
      <xdr:rowOff>133858</xdr:rowOff>
    </xdr:to>
    <xdr:sp macro="" textlink="">
      <xdr:nvSpPr>
        <xdr:cNvPr id="61" name="フローチャート: 判断 60">
          <a:extLst>
            <a:ext uri="{FF2B5EF4-FFF2-40B4-BE49-F238E27FC236}">
              <a16:creationId xmlns:a16="http://schemas.microsoft.com/office/drawing/2014/main" id="{90D4C1E5-6A4C-470B-8B10-904ADBB38549}"/>
            </a:ext>
          </a:extLst>
        </xdr:cNvPr>
        <xdr:cNvSpPr/>
      </xdr:nvSpPr>
      <xdr:spPr>
        <a:xfrm>
          <a:off x="4036060" y="623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155702</xdr:rowOff>
    </xdr:from>
    <xdr:to>
      <xdr:col>20</xdr:col>
      <xdr:colOff>38100</xdr:colOff>
      <xdr:row>37</xdr:row>
      <xdr:rowOff>85852</xdr:rowOff>
    </xdr:to>
    <xdr:sp macro="" textlink="">
      <xdr:nvSpPr>
        <xdr:cNvPr id="62" name="フローチャート: 判断 61">
          <a:extLst>
            <a:ext uri="{FF2B5EF4-FFF2-40B4-BE49-F238E27FC236}">
              <a16:creationId xmlns:a16="http://schemas.microsoft.com/office/drawing/2014/main" id="{7C8061A4-33B3-4BF2-8519-4C043D0BD203}"/>
            </a:ext>
          </a:extLst>
        </xdr:cNvPr>
        <xdr:cNvSpPr/>
      </xdr:nvSpPr>
      <xdr:spPr>
        <a:xfrm>
          <a:off x="3312160" y="619074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132842</xdr:rowOff>
    </xdr:from>
    <xdr:to>
      <xdr:col>15</xdr:col>
      <xdr:colOff>101600</xdr:colOff>
      <xdr:row>37</xdr:row>
      <xdr:rowOff>62992</xdr:rowOff>
    </xdr:to>
    <xdr:sp macro="" textlink="">
      <xdr:nvSpPr>
        <xdr:cNvPr id="63" name="フローチャート: 判断 62">
          <a:extLst>
            <a:ext uri="{FF2B5EF4-FFF2-40B4-BE49-F238E27FC236}">
              <a16:creationId xmlns:a16="http://schemas.microsoft.com/office/drawing/2014/main" id="{FE12DCC5-7E7C-44D8-98B7-23ED8B670EA8}"/>
            </a:ext>
          </a:extLst>
        </xdr:cNvPr>
        <xdr:cNvSpPr/>
      </xdr:nvSpPr>
      <xdr:spPr>
        <a:xfrm>
          <a:off x="2514600" y="616788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139700</xdr:rowOff>
    </xdr:from>
    <xdr:to>
      <xdr:col>10</xdr:col>
      <xdr:colOff>165100</xdr:colOff>
      <xdr:row>37</xdr:row>
      <xdr:rowOff>69850</xdr:rowOff>
    </xdr:to>
    <xdr:sp macro="" textlink="">
      <xdr:nvSpPr>
        <xdr:cNvPr id="64" name="フローチャート: 判断 63">
          <a:extLst>
            <a:ext uri="{FF2B5EF4-FFF2-40B4-BE49-F238E27FC236}">
              <a16:creationId xmlns:a16="http://schemas.microsoft.com/office/drawing/2014/main" id="{9D6854CC-F496-4EFB-B6B4-43C10152060C}"/>
            </a:ext>
          </a:extLst>
        </xdr:cNvPr>
        <xdr:cNvSpPr/>
      </xdr:nvSpPr>
      <xdr:spPr>
        <a:xfrm>
          <a:off x="1739900" y="61747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105410</xdr:rowOff>
    </xdr:from>
    <xdr:to>
      <xdr:col>6</xdr:col>
      <xdr:colOff>38100</xdr:colOff>
      <xdr:row>37</xdr:row>
      <xdr:rowOff>35560</xdr:rowOff>
    </xdr:to>
    <xdr:sp macro="" textlink="">
      <xdr:nvSpPr>
        <xdr:cNvPr id="65" name="フローチャート: 判断 64">
          <a:extLst>
            <a:ext uri="{FF2B5EF4-FFF2-40B4-BE49-F238E27FC236}">
              <a16:creationId xmlns:a16="http://schemas.microsoft.com/office/drawing/2014/main" id="{2E1FDAB2-727F-49C3-A307-05B62F8DF667}"/>
            </a:ext>
          </a:extLst>
        </xdr:cNvPr>
        <xdr:cNvSpPr/>
      </xdr:nvSpPr>
      <xdr:spPr>
        <a:xfrm>
          <a:off x="965200" y="61404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9A83CB59-D958-40C2-8496-B9B58B1D4F98}"/>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9B158A0C-1C55-41CF-8FD8-E9F6108E925A}"/>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E3645FE1-3E8B-4CE9-9485-817E0B1B1F52}"/>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38F6D897-37FC-4326-8335-B96BA25BB558}"/>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8C92B951-FEEC-4116-B16B-5A2C9B05036F}"/>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18542</xdr:rowOff>
    </xdr:from>
    <xdr:to>
      <xdr:col>24</xdr:col>
      <xdr:colOff>114300</xdr:colOff>
      <xdr:row>36</xdr:row>
      <xdr:rowOff>120142</xdr:rowOff>
    </xdr:to>
    <xdr:sp macro="" textlink="">
      <xdr:nvSpPr>
        <xdr:cNvPr id="71" name="楕円 70">
          <a:extLst>
            <a:ext uri="{FF2B5EF4-FFF2-40B4-BE49-F238E27FC236}">
              <a16:creationId xmlns:a16="http://schemas.microsoft.com/office/drawing/2014/main" id="{B2B8B497-F432-43A8-9804-28F13D284B83}"/>
            </a:ext>
          </a:extLst>
        </xdr:cNvPr>
        <xdr:cNvSpPr/>
      </xdr:nvSpPr>
      <xdr:spPr>
        <a:xfrm>
          <a:off x="4036060" y="6053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41419</xdr:rowOff>
    </xdr:from>
    <xdr:ext cx="405111" cy="259045"/>
    <xdr:sp macro="" textlink="">
      <xdr:nvSpPr>
        <xdr:cNvPr id="72" name="【道路】&#10;有形固定資産減価償却率該当値テキスト">
          <a:extLst>
            <a:ext uri="{FF2B5EF4-FFF2-40B4-BE49-F238E27FC236}">
              <a16:creationId xmlns:a16="http://schemas.microsoft.com/office/drawing/2014/main" id="{7E487B9B-D11C-4CED-A519-3C92B055481C}"/>
            </a:ext>
          </a:extLst>
        </xdr:cNvPr>
        <xdr:cNvSpPr txBox="1"/>
      </xdr:nvSpPr>
      <xdr:spPr>
        <a:xfrm>
          <a:off x="4124960" y="5908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4826</xdr:rowOff>
    </xdr:from>
    <xdr:to>
      <xdr:col>20</xdr:col>
      <xdr:colOff>38100</xdr:colOff>
      <xdr:row>36</xdr:row>
      <xdr:rowOff>106426</xdr:rowOff>
    </xdr:to>
    <xdr:sp macro="" textlink="">
      <xdr:nvSpPr>
        <xdr:cNvPr id="73" name="楕円 72">
          <a:extLst>
            <a:ext uri="{FF2B5EF4-FFF2-40B4-BE49-F238E27FC236}">
              <a16:creationId xmlns:a16="http://schemas.microsoft.com/office/drawing/2014/main" id="{D9A114AE-1A2A-4423-B536-24BA7492BD31}"/>
            </a:ext>
          </a:extLst>
        </xdr:cNvPr>
        <xdr:cNvSpPr/>
      </xdr:nvSpPr>
      <xdr:spPr>
        <a:xfrm>
          <a:off x="3312160" y="603986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55626</xdr:rowOff>
    </xdr:from>
    <xdr:to>
      <xdr:col>24</xdr:col>
      <xdr:colOff>63500</xdr:colOff>
      <xdr:row>36</xdr:row>
      <xdr:rowOff>69342</xdr:rowOff>
    </xdr:to>
    <xdr:cxnSp macro="">
      <xdr:nvCxnSpPr>
        <xdr:cNvPr id="74" name="直線コネクタ 73">
          <a:extLst>
            <a:ext uri="{FF2B5EF4-FFF2-40B4-BE49-F238E27FC236}">
              <a16:creationId xmlns:a16="http://schemas.microsoft.com/office/drawing/2014/main" id="{99F49CEB-34B0-4343-8601-20EE561A1808}"/>
            </a:ext>
          </a:extLst>
        </xdr:cNvPr>
        <xdr:cNvCxnSpPr/>
      </xdr:nvCxnSpPr>
      <xdr:spPr>
        <a:xfrm>
          <a:off x="3355340" y="6090666"/>
          <a:ext cx="73152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123698</xdr:rowOff>
    </xdr:from>
    <xdr:to>
      <xdr:col>15</xdr:col>
      <xdr:colOff>101600</xdr:colOff>
      <xdr:row>36</xdr:row>
      <xdr:rowOff>53848</xdr:rowOff>
    </xdr:to>
    <xdr:sp macro="" textlink="">
      <xdr:nvSpPr>
        <xdr:cNvPr id="75" name="楕円 74">
          <a:extLst>
            <a:ext uri="{FF2B5EF4-FFF2-40B4-BE49-F238E27FC236}">
              <a16:creationId xmlns:a16="http://schemas.microsoft.com/office/drawing/2014/main" id="{D5C9EB48-C3F4-46D6-BC49-80DE740B5EB9}"/>
            </a:ext>
          </a:extLst>
        </xdr:cNvPr>
        <xdr:cNvSpPr/>
      </xdr:nvSpPr>
      <xdr:spPr>
        <a:xfrm>
          <a:off x="2514600" y="599109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3048</xdr:rowOff>
    </xdr:from>
    <xdr:to>
      <xdr:col>19</xdr:col>
      <xdr:colOff>177800</xdr:colOff>
      <xdr:row>36</xdr:row>
      <xdr:rowOff>55626</xdr:rowOff>
    </xdr:to>
    <xdr:cxnSp macro="">
      <xdr:nvCxnSpPr>
        <xdr:cNvPr id="76" name="直線コネクタ 75">
          <a:extLst>
            <a:ext uri="{FF2B5EF4-FFF2-40B4-BE49-F238E27FC236}">
              <a16:creationId xmlns:a16="http://schemas.microsoft.com/office/drawing/2014/main" id="{D125144E-7EFD-4D38-BDB5-3D209BB0619F}"/>
            </a:ext>
          </a:extLst>
        </xdr:cNvPr>
        <xdr:cNvCxnSpPr/>
      </xdr:nvCxnSpPr>
      <xdr:spPr>
        <a:xfrm>
          <a:off x="2565400" y="6038088"/>
          <a:ext cx="78994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114554</xdr:rowOff>
    </xdr:from>
    <xdr:to>
      <xdr:col>10</xdr:col>
      <xdr:colOff>165100</xdr:colOff>
      <xdr:row>36</xdr:row>
      <xdr:rowOff>44704</xdr:rowOff>
    </xdr:to>
    <xdr:sp macro="" textlink="">
      <xdr:nvSpPr>
        <xdr:cNvPr id="77" name="楕円 76">
          <a:extLst>
            <a:ext uri="{FF2B5EF4-FFF2-40B4-BE49-F238E27FC236}">
              <a16:creationId xmlns:a16="http://schemas.microsoft.com/office/drawing/2014/main" id="{6040ADA5-CF03-48C4-B2C5-C4017477BF68}"/>
            </a:ext>
          </a:extLst>
        </xdr:cNvPr>
        <xdr:cNvSpPr/>
      </xdr:nvSpPr>
      <xdr:spPr>
        <a:xfrm>
          <a:off x="1739900" y="598195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165354</xdr:rowOff>
    </xdr:from>
    <xdr:to>
      <xdr:col>15</xdr:col>
      <xdr:colOff>50800</xdr:colOff>
      <xdr:row>36</xdr:row>
      <xdr:rowOff>3048</xdr:rowOff>
    </xdr:to>
    <xdr:cxnSp macro="">
      <xdr:nvCxnSpPr>
        <xdr:cNvPr id="78" name="直線コネクタ 77">
          <a:extLst>
            <a:ext uri="{FF2B5EF4-FFF2-40B4-BE49-F238E27FC236}">
              <a16:creationId xmlns:a16="http://schemas.microsoft.com/office/drawing/2014/main" id="{E3D32EC3-8D0F-4887-8739-A14498DA2B8A}"/>
            </a:ext>
          </a:extLst>
        </xdr:cNvPr>
        <xdr:cNvCxnSpPr/>
      </xdr:nvCxnSpPr>
      <xdr:spPr>
        <a:xfrm>
          <a:off x="1790700" y="6032754"/>
          <a:ext cx="7747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61976</xdr:rowOff>
    </xdr:from>
    <xdr:to>
      <xdr:col>6</xdr:col>
      <xdr:colOff>38100</xdr:colOff>
      <xdr:row>35</xdr:row>
      <xdr:rowOff>163576</xdr:rowOff>
    </xdr:to>
    <xdr:sp macro="" textlink="">
      <xdr:nvSpPr>
        <xdr:cNvPr id="79" name="楕円 78">
          <a:extLst>
            <a:ext uri="{FF2B5EF4-FFF2-40B4-BE49-F238E27FC236}">
              <a16:creationId xmlns:a16="http://schemas.microsoft.com/office/drawing/2014/main" id="{1333E3B9-5F2F-4F70-9DBD-F24D5510D95A}"/>
            </a:ext>
          </a:extLst>
        </xdr:cNvPr>
        <xdr:cNvSpPr/>
      </xdr:nvSpPr>
      <xdr:spPr>
        <a:xfrm>
          <a:off x="965200" y="592937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112776</xdr:rowOff>
    </xdr:from>
    <xdr:to>
      <xdr:col>10</xdr:col>
      <xdr:colOff>114300</xdr:colOff>
      <xdr:row>35</xdr:row>
      <xdr:rowOff>165354</xdr:rowOff>
    </xdr:to>
    <xdr:cxnSp macro="">
      <xdr:nvCxnSpPr>
        <xdr:cNvPr id="80" name="直線コネクタ 79">
          <a:extLst>
            <a:ext uri="{FF2B5EF4-FFF2-40B4-BE49-F238E27FC236}">
              <a16:creationId xmlns:a16="http://schemas.microsoft.com/office/drawing/2014/main" id="{4540C021-3CAC-40DD-BFBA-AB46D60B0059}"/>
            </a:ext>
          </a:extLst>
        </xdr:cNvPr>
        <xdr:cNvCxnSpPr/>
      </xdr:nvCxnSpPr>
      <xdr:spPr>
        <a:xfrm>
          <a:off x="1008380" y="5980176"/>
          <a:ext cx="78232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76979</xdr:rowOff>
    </xdr:from>
    <xdr:ext cx="405111" cy="259045"/>
    <xdr:sp macro="" textlink="">
      <xdr:nvSpPr>
        <xdr:cNvPr id="81" name="n_1aveValue【道路】&#10;有形固定資産減価償却率">
          <a:extLst>
            <a:ext uri="{FF2B5EF4-FFF2-40B4-BE49-F238E27FC236}">
              <a16:creationId xmlns:a16="http://schemas.microsoft.com/office/drawing/2014/main" id="{0ACB135B-A2CF-477D-8B85-B5469CD6D039}"/>
            </a:ext>
          </a:extLst>
        </xdr:cNvPr>
        <xdr:cNvSpPr txBox="1"/>
      </xdr:nvSpPr>
      <xdr:spPr>
        <a:xfrm>
          <a:off x="3170564" y="6279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54119</xdr:rowOff>
    </xdr:from>
    <xdr:ext cx="405111" cy="259045"/>
    <xdr:sp macro="" textlink="">
      <xdr:nvSpPr>
        <xdr:cNvPr id="82" name="n_2aveValue【道路】&#10;有形固定資産減価償却率">
          <a:extLst>
            <a:ext uri="{FF2B5EF4-FFF2-40B4-BE49-F238E27FC236}">
              <a16:creationId xmlns:a16="http://schemas.microsoft.com/office/drawing/2014/main" id="{9E053076-E042-4F5E-986F-B165B865290D}"/>
            </a:ext>
          </a:extLst>
        </xdr:cNvPr>
        <xdr:cNvSpPr txBox="1"/>
      </xdr:nvSpPr>
      <xdr:spPr>
        <a:xfrm>
          <a:off x="2385704" y="6256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60977</xdr:rowOff>
    </xdr:from>
    <xdr:ext cx="405111" cy="259045"/>
    <xdr:sp macro="" textlink="">
      <xdr:nvSpPr>
        <xdr:cNvPr id="83" name="n_3aveValue【道路】&#10;有形固定資産減価償却率">
          <a:extLst>
            <a:ext uri="{FF2B5EF4-FFF2-40B4-BE49-F238E27FC236}">
              <a16:creationId xmlns:a16="http://schemas.microsoft.com/office/drawing/2014/main" id="{141D409E-1F7A-4E69-B9FF-0BD87AF071A9}"/>
            </a:ext>
          </a:extLst>
        </xdr:cNvPr>
        <xdr:cNvSpPr txBox="1"/>
      </xdr:nvSpPr>
      <xdr:spPr>
        <a:xfrm>
          <a:off x="1611004" y="6263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26687</xdr:rowOff>
    </xdr:from>
    <xdr:ext cx="405111" cy="259045"/>
    <xdr:sp macro="" textlink="">
      <xdr:nvSpPr>
        <xdr:cNvPr id="84" name="n_4aveValue【道路】&#10;有形固定資産減価償却率">
          <a:extLst>
            <a:ext uri="{FF2B5EF4-FFF2-40B4-BE49-F238E27FC236}">
              <a16:creationId xmlns:a16="http://schemas.microsoft.com/office/drawing/2014/main" id="{A37E2023-B52F-4421-8922-E4B24CA74D7B}"/>
            </a:ext>
          </a:extLst>
        </xdr:cNvPr>
        <xdr:cNvSpPr txBox="1"/>
      </xdr:nvSpPr>
      <xdr:spPr>
        <a:xfrm>
          <a:off x="836304" y="6229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122953</xdr:rowOff>
    </xdr:from>
    <xdr:ext cx="405111" cy="259045"/>
    <xdr:sp macro="" textlink="">
      <xdr:nvSpPr>
        <xdr:cNvPr id="85" name="n_1mainValue【道路】&#10;有形固定資産減価償却率">
          <a:extLst>
            <a:ext uri="{FF2B5EF4-FFF2-40B4-BE49-F238E27FC236}">
              <a16:creationId xmlns:a16="http://schemas.microsoft.com/office/drawing/2014/main" id="{AEC9CCC4-4124-4A00-9B6D-40ACF2C75487}"/>
            </a:ext>
          </a:extLst>
        </xdr:cNvPr>
        <xdr:cNvSpPr txBox="1"/>
      </xdr:nvSpPr>
      <xdr:spPr>
        <a:xfrm>
          <a:off x="3170564" y="5822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70375</xdr:rowOff>
    </xdr:from>
    <xdr:ext cx="405111" cy="259045"/>
    <xdr:sp macro="" textlink="">
      <xdr:nvSpPr>
        <xdr:cNvPr id="86" name="n_2mainValue【道路】&#10;有形固定資産減価償却率">
          <a:extLst>
            <a:ext uri="{FF2B5EF4-FFF2-40B4-BE49-F238E27FC236}">
              <a16:creationId xmlns:a16="http://schemas.microsoft.com/office/drawing/2014/main" id="{A48F1444-6FD4-4714-946F-ED0ABBCA3815}"/>
            </a:ext>
          </a:extLst>
        </xdr:cNvPr>
        <xdr:cNvSpPr txBox="1"/>
      </xdr:nvSpPr>
      <xdr:spPr>
        <a:xfrm>
          <a:off x="2385704" y="5770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61231</xdr:rowOff>
    </xdr:from>
    <xdr:ext cx="405111" cy="259045"/>
    <xdr:sp macro="" textlink="">
      <xdr:nvSpPr>
        <xdr:cNvPr id="87" name="n_3mainValue【道路】&#10;有形固定資産減価償却率">
          <a:extLst>
            <a:ext uri="{FF2B5EF4-FFF2-40B4-BE49-F238E27FC236}">
              <a16:creationId xmlns:a16="http://schemas.microsoft.com/office/drawing/2014/main" id="{CD7A01CF-EE18-451A-9A1A-F6DF5F4C73BA}"/>
            </a:ext>
          </a:extLst>
        </xdr:cNvPr>
        <xdr:cNvSpPr txBox="1"/>
      </xdr:nvSpPr>
      <xdr:spPr>
        <a:xfrm>
          <a:off x="1611004" y="5760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8653</xdr:rowOff>
    </xdr:from>
    <xdr:ext cx="405111" cy="259045"/>
    <xdr:sp macro="" textlink="">
      <xdr:nvSpPr>
        <xdr:cNvPr id="88" name="n_4mainValue【道路】&#10;有形固定資産減価償却率">
          <a:extLst>
            <a:ext uri="{FF2B5EF4-FFF2-40B4-BE49-F238E27FC236}">
              <a16:creationId xmlns:a16="http://schemas.microsoft.com/office/drawing/2014/main" id="{262674DE-D682-4E3F-B6DE-E3FC9FDBFA60}"/>
            </a:ext>
          </a:extLst>
        </xdr:cNvPr>
        <xdr:cNvSpPr txBox="1"/>
      </xdr:nvSpPr>
      <xdr:spPr>
        <a:xfrm>
          <a:off x="836304" y="5708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D4948C95-02A4-4BFE-AA43-95A54B56E8D4}"/>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5CF9BF77-A07A-4CE4-ACFF-A2CA533B9E89}"/>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CC8B59BE-FF99-4B85-83D3-765C49099695}"/>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819CEEBA-A93E-46DC-9A6D-7AB739421F27}"/>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3966BCEE-E454-4E69-8CC5-213323E8D151}"/>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249D3842-0C2E-4B33-A39F-0C410B38BA58}"/>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C5EA260D-DF00-41D0-A6A3-2BA8838DB7CE}"/>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63941A8E-271A-41B2-9991-B1DC07217825}"/>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37835ED5-F12D-405A-AC06-44183FE8AF5E}"/>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D3DE6CCA-B9F5-443B-A46F-FF2E41CCCA43}"/>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10A0D399-70F4-4F27-B2F3-9103195A0E08}"/>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E35EB003-590F-447C-A45A-78F56FA45CDA}"/>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BADBD2AB-226D-4C71-B3A7-CE776447D58A}"/>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a:extLst>
            <a:ext uri="{FF2B5EF4-FFF2-40B4-BE49-F238E27FC236}">
              <a16:creationId xmlns:a16="http://schemas.microsoft.com/office/drawing/2014/main" id="{76E082B0-5A9D-4A25-B727-B7A3508732DD}"/>
            </a:ext>
          </a:extLst>
        </xdr:cNvPr>
        <xdr:cNvSpPr txBox="1"/>
      </xdr:nvSpPr>
      <xdr:spPr>
        <a:xfrm>
          <a:off x="5364041" y="65671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41FF3426-31CA-491B-A703-91A5B3931ACA}"/>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B0CA3EDF-8BC8-4B2C-BE6A-0FEE9F3C7D68}"/>
            </a:ext>
          </a:extLst>
        </xdr:cNvPr>
        <xdr:cNvSpPr txBox="1"/>
      </xdr:nvSpPr>
      <xdr:spPr>
        <a:xfrm>
          <a:off x="5364041" y="61976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E1E2A70C-1F24-4AE3-AD14-66BC62048BDB}"/>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4AAE2C33-E7F4-4730-BDC6-DF7B30473B91}"/>
            </a:ext>
          </a:extLst>
        </xdr:cNvPr>
        <xdr:cNvSpPr txBox="1"/>
      </xdr:nvSpPr>
      <xdr:spPr>
        <a:xfrm>
          <a:off x="5364041" y="58242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5BE9BF72-9DE9-4B19-8FC3-D3FA7BF00713}"/>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7C8553CC-4901-4997-BD35-06A1FBE1D77D}"/>
            </a:ext>
          </a:extLst>
        </xdr:cNvPr>
        <xdr:cNvSpPr txBox="1"/>
      </xdr:nvSpPr>
      <xdr:spPr>
        <a:xfrm>
          <a:off x="5364041" y="54508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C7466E0B-11A1-4F73-A01D-8DBE3D317AB9}"/>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a:extLst>
            <a:ext uri="{FF2B5EF4-FFF2-40B4-BE49-F238E27FC236}">
              <a16:creationId xmlns:a16="http://schemas.microsoft.com/office/drawing/2014/main" id="{86CAA21E-8CC9-4336-AA4F-508C62496F7E}"/>
            </a:ext>
          </a:extLst>
        </xdr:cNvPr>
        <xdr:cNvSpPr txBox="1"/>
      </xdr:nvSpPr>
      <xdr:spPr>
        <a:xfrm>
          <a:off x="5364041" y="5077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37376160-4333-4C67-A84A-960324EB7FA0}"/>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97384</xdr:rowOff>
    </xdr:from>
    <xdr:to>
      <xdr:col>54</xdr:col>
      <xdr:colOff>189865</xdr:colOff>
      <xdr:row>41</xdr:row>
      <xdr:rowOff>121730</xdr:rowOff>
    </xdr:to>
    <xdr:cxnSp macro="">
      <xdr:nvCxnSpPr>
        <xdr:cNvPr id="112" name="直線コネクタ 111">
          <a:extLst>
            <a:ext uri="{FF2B5EF4-FFF2-40B4-BE49-F238E27FC236}">
              <a16:creationId xmlns:a16="http://schemas.microsoft.com/office/drawing/2014/main" id="{4D35363D-599B-45E7-8785-E61089444CFB}"/>
            </a:ext>
          </a:extLst>
        </xdr:cNvPr>
        <xdr:cNvCxnSpPr/>
      </xdr:nvCxnSpPr>
      <xdr:spPr>
        <a:xfrm flipV="1">
          <a:off x="9219565" y="5797144"/>
          <a:ext cx="0" cy="11978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125557</xdr:rowOff>
    </xdr:from>
    <xdr:ext cx="469744" cy="259045"/>
    <xdr:sp macro="" textlink="">
      <xdr:nvSpPr>
        <xdr:cNvPr id="113" name="【道路】&#10;一人当たり延長最小値テキスト">
          <a:extLst>
            <a:ext uri="{FF2B5EF4-FFF2-40B4-BE49-F238E27FC236}">
              <a16:creationId xmlns:a16="http://schemas.microsoft.com/office/drawing/2014/main" id="{51B343E7-BA19-445B-B13A-8CF9D8D88125}"/>
            </a:ext>
          </a:extLst>
        </xdr:cNvPr>
        <xdr:cNvSpPr txBox="1"/>
      </xdr:nvSpPr>
      <xdr:spPr>
        <a:xfrm>
          <a:off x="9258300" y="6998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121730</xdr:rowOff>
    </xdr:from>
    <xdr:to>
      <xdr:col>55</xdr:col>
      <xdr:colOff>88900</xdr:colOff>
      <xdr:row>41</xdr:row>
      <xdr:rowOff>121730</xdr:rowOff>
    </xdr:to>
    <xdr:cxnSp macro="">
      <xdr:nvCxnSpPr>
        <xdr:cNvPr id="114" name="直線コネクタ 113">
          <a:extLst>
            <a:ext uri="{FF2B5EF4-FFF2-40B4-BE49-F238E27FC236}">
              <a16:creationId xmlns:a16="http://schemas.microsoft.com/office/drawing/2014/main" id="{F77F02C3-9044-4DB8-A88B-0E977ECE8BE5}"/>
            </a:ext>
          </a:extLst>
        </xdr:cNvPr>
        <xdr:cNvCxnSpPr/>
      </xdr:nvCxnSpPr>
      <xdr:spPr>
        <a:xfrm>
          <a:off x="9154160" y="69949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44061</xdr:rowOff>
    </xdr:from>
    <xdr:ext cx="534377" cy="259045"/>
    <xdr:sp macro="" textlink="">
      <xdr:nvSpPr>
        <xdr:cNvPr id="115" name="【道路】&#10;一人当たり延長最大値テキスト">
          <a:extLst>
            <a:ext uri="{FF2B5EF4-FFF2-40B4-BE49-F238E27FC236}">
              <a16:creationId xmlns:a16="http://schemas.microsoft.com/office/drawing/2014/main" id="{4F091D96-AACD-4732-8B37-A9953EC084A3}"/>
            </a:ext>
          </a:extLst>
        </xdr:cNvPr>
        <xdr:cNvSpPr txBox="1"/>
      </xdr:nvSpPr>
      <xdr:spPr>
        <a:xfrm>
          <a:off x="9258300" y="5576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97384</xdr:rowOff>
    </xdr:from>
    <xdr:to>
      <xdr:col>55</xdr:col>
      <xdr:colOff>88900</xdr:colOff>
      <xdr:row>34</xdr:row>
      <xdr:rowOff>97384</xdr:rowOff>
    </xdr:to>
    <xdr:cxnSp macro="">
      <xdr:nvCxnSpPr>
        <xdr:cNvPr id="116" name="直線コネクタ 115">
          <a:extLst>
            <a:ext uri="{FF2B5EF4-FFF2-40B4-BE49-F238E27FC236}">
              <a16:creationId xmlns:a16="http://schemas.microsoft.com/office/drawing/2014/main" id="{8E8948ED-970E-4A54-8124-FB80D0E1C627}"/>
            </a:ext>
          </a:extLst>
        </xdr:cNvPr>
        <xdr:cNvCxnSpPr/>
      </xdr:nvCxnSpPr>
      <xdr:spPr>
        <a:xfrm>
          <a:off x="9154160" y="579714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143070</xdr:rowOff>
    </xdr:from>
    <xdr:ext cx="534377" cy="259045"/>
    <xdr:sp macro="" textlink="">
      <xdr:nvSpPr>
        <xdr:cNvPr id="117" name="【道路】&#10;一人当たり延長平均値テキスト">
          <a:extLst>
            <a:ext uri="{FF2B5EF4-FFF2-40B4-BE49-F238E27FC236}">
              <a16:creationId xmlns:a16="http://schemas.microsoft.com/office/drawing/2014/main" id="{21FE0739-6A12-4F8F-B39F-18F051E72906}"/>
            </a:ext>
          </a:extLst>
        </xdr:cNvPr>
        <xdr:cNvSpPr txBox="1"/>
      </xdr:nvSpPr>
      <xdr:spPr>
        <a:xfrm>
          <a:off x="9258300" y="65133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120193</xdr:rowOff>
    </xdr:from>
    <xdr:to>
      <xdr:col>55</xdr:col>
      <xdr:colOff>50800</xdr:colOff>
      <xdr:row>40</xdr:row>
      <xdr:rowOff>50343</xdr:rowOff>
    </xdr:to>
    <xdr:sp macro="" textlink="">
      <xdr:nvSpPr>
        <xdr:cNvPr id="118" name="フローチャート: 判断 117">
          <a:extLst>
            <a:ext uri="{FF2B5EF4-FFF2-40B4-BE49-F238E27FC236}">
              <a16:creationId xmlns:a16="http://schemas.microsoft.com/office/drawing/2014/main" id="{0810D210-7371-4C83-B500-CDC23FA4FB78}"/>
            </a:ext>
          </a:extLst>
        </xdr:cNvPr>
        <xdr:cNvSpPr/>
      </xdr:nvSpPr>
      <xdr:spPr>
        <a:xfrm>
          <a:off x="9192260" y="665815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130670</xdr:rowOff>
    </xdr:from>
    <xdr:to>
      <xdr:col>50</xdr:col>
      <xdr:colOff>165100</xdr:colOff>
      <xdr:row>40</xdr:row>
      <xdr:rowOff>60820</xdr:rowOff>
    </xdr:to>
    <xdr:sp macro="" textlink="">
      <xdr:nvSpPr>
        <xdr:cNvPr id="119" name="フローチャート: 判断 118">
          <a:extLst>
            <a:ext uri="{FF2B5EF4-FFF2-40B4-BE49-F238E27FC236}">
              <a16:creationId xmlns:a16="http://schemas.microsoft.com/office/drawing/2014/main" id="{3A3BBDA2-3E07-477B-8310-72B3DF008A3B}"/>
            </a:ext>
          </a:extLst>
        </xdr:cNvPr>
        <xdr:cNvSpPr/>
      </xdr:nvSpPr>
      <xdr:spPr>
        <a:xfrm>
          <a:off x="8445500" y="66686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137643</xdr:rowOff>
    </xdr:from>
    <xdr:to>
      <xdr:col>46</xdr:col>
      <xdr:colOff>38100</xdr:colOff>
      <xdr:row>40</xdr:row>
      <xdr:rowOff>67793</xdr:rowOff>
    </xdr:to>
    <xdr:sp macro="" textlink="">
      <xdr:nvSpPr>
        <xdr:cNvPr id="120" name="フローチャート: 判断 119">
          <a:extLst>
            <a:ext uri="{FF2B5EF4-FFF2-40B4-BE49-F238E27FC236}">
              <a16:creationId xmlns:a16="http://schemas.microsoft.com/office/drawing/2014/main" id="{4C2AD158-92A4-46C4-BF3F-7C6280D915A5}"/>
            </a:ext>
          </a:extLst>
        </xdr:cNvPr>
        <xdr:cNvSpPr/>
      </xdr:nvSpPr>
      <xdr:spPr>
        <a:xfrm>
          <a:off x="7670800" y="667560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154292</xdr:rowOff>
    </xdr:from>
    <xdr:to>
      <xdr:col>41</xdr:col>
      <xdr:colOff>101600</xdr:colOff>
      <xdr:row>40</xdr:row>
      <xdr:rowOff>84442</xdr:rowOff>
    </xdr:to>
    <xdr:sp macro="" textlink="">
      <xdr:nvSpPr>
        <xdr:cNvPr id="121" name="フローチャート: 判断 120">
          <a:extLst>
            <a:ext uri="{FF2B5EF4-FFF2-40B4-BE49-F238E27FC236}">
              <a16:creationId xmlns:a16="http://schemas.microsoft.com/office/drawing/2014/main" id="{F9CFA3D1-5840-4E56-96F0-8204983C0177}"/>
            </a:ext>
          </a:extLst>
        </xdr:cNvPr>
        <xdr:cNvSpPr/>
      </xdr:nvSpPr>
      <xdr:spPr>
        <a:xfrm>
          <a:off x="6873240" y="669225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138785</xdr:rowOff>
    </xdr:from>
    <xdr:to>
      <xdr:col>36</xdr:col>
      <xdr:colOff>165100</xdr:colOff>
      <xdr:row>40</xdr:row>
      <xdr:rowOff>68935</xdr:rowOff>
    </xdr:to>
    <xdr:sp macro="" textlink="">
      <xdr:nvSpPr>
        <xdr:cNvPr id="122" name="フローチャート: 判断 121">
          <a:extLst>
            <a:ext uri="{FF2B5EF4-FFF2-40B4-BE49-F238E27FC236}">
              <a16:creationId xmlns:a16="http://schemas.microsoft.com/office/drawing/2014/main" id="{6DA28C52-BE50-445D-B834-8CAA1E2B9FBA}"/>
            </a:ext>
          </a:extLst>
        </xdr:cNvPr>
        <xdr:cNvSpPr/>
      </xdr:nvSpPr>
      <xdr:spPr>
        <a:xfrm>
          <a:off x="6098540" y="66767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172E33EB-97B4-42AC-98CA-50FB301A6DB2}"/>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DF9709E-B957-489B-9D06-137019456348}"/>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3379E684-4580-4BF1-A5ED-6319840E1F66}"/>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57765BB8-6759-47E6-BE3D-D3EA72DC7C07}"/>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EFF3E1E4-2E31-455B-B589-CD9EA6FCC155}"/>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50698</xdr:rowOff>
    </xdr:from>
    <xdr:to>
      <xdr:col>55</xdr:col>
      <xdr:colOff>50800</xdr:colOff>
      <xdr:row>41</xdr:row>
      <xdr:rowOff>152298</xdr:rowOff>
    </xdr:to>
    <xdr:sp macro="" textlink="">
      <xdr:nvSpPr>
        <xdr:cNvPr id="128" name="楕円 127">
          <a:extLst>
            <a:ext uri="{FF2B5EF4-FFF2-40B4-BE49-F238E27FC236}">
              <a16:creationId xmlns:a16="http://schemas.microsoft.com/office/drawing/2014/main" id="{2A988F4D-7F5E-459E-9BF6-474C9223B16B}"/>
            </a:ext>
          </a:extLst>
        </xdr:cNvPr>
        <xdr:cNvSpPr/>
      </xdr:nvSpPr>
      <xdr:spPr>
        <a:xfrm>
          <a:off x="9192260" y="692393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137075</xdr:rowOff>
    </xdr:from>
    <xdr:ext cx="469744" cy="259045"/>
    <xdr:sp macro="" textlink="">
      <xdr:nvSpPr>
        <xdr:cNvPr id="129" name="【道路】&#10;一人当たり延長該当値テキスト">
          <a:extLst>
            <a:ext uri="{FF2B5EF4-FFF2-40B4-BE49-F238E27FC236}">
              <a16:creationId xmlns:a16="http://schemas.microsoft.com/office/drawing/2014/main" id="{3A6D684F-B2FD-4EF4-ACA4-3ADD1BC6D420}"/>
            </a:ext>
          </a:extLst>
        </xdr:cNvPr>
        <xdr:cNvSpPr txBox="1"/>
      </xdr:nvSpPr>
      <xdr:spPr>
        <a:xfrm>
          <a:off x="9258300" y="6842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63347</xdr:rowOff>
    </xdr:from>
    <xdr:to>
      <xdr:col>50</xdr:col>
      <xdr:colOff>165100</xdr:colOff>
      <xdr:row>41</xdr:row>
      <xdr:rowOff>164947</xdr:rowOff>
    </xdr:to>
    <xdr:sp macro="" textlink="">
      <xdr:nvSpPr>
        <xdr:cNvPr id="130" name="楕円 129">
          <a:extLst>
            <a:ext uri="{FF2B5EF4-FFF2-40B4-BE49-F238E27FC236}">
              <a16:creationId xmlns:a16="http://schemas.microsoft.com/office/drawing/2014/main" id="{1606FE96-109C-4047-B9FB-5B9300D1CD93}"/>
            </a:ext>
          </a:extLst>
        </xdr:cNvPr>
        <xdr:cNvSpPr/>
      </xdr:nvSpPr>
      <xdr:spPr>
        <a:xfrm>
          <a:off x="8445500" y="6936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101498</xdr:rowOff>
    </xdr:from>
    <xdr:to>
      <xdr:col>55</xdr:col>
      <xdr:colOff>0</xdr:colOff>
      <xdr:row>41</xdr:row>
      <xdr:rowOff>114147</xdr:rowOff>
    </xdr:to>
    <xdr:cxnSp macro="">
      <xdr:nvCxnSpPr>
        <xdr:cNvPr id="131" name="直線コネクタ 130">
          <a:extLst>
            <a:ext uri="{FF2B5EF4-FFF2-40B4-BE49-F238E27FC236}">
              <a16:creationId xmlns:a16="http://schemas.microsoft.com/office/drawing/2014/main" id="{5EAFF1BA-7A15-470A-9420-4B8D297396CA}"/>
            </a:ext>
          </a:extLst>
        </xdr:cNvPr>
        <xdr:cNvCxnSpPr/>
      </xdr:nvCxnSpPr>
      <xdr:spPr>
        <a:xfrm flipV="1">
          <a:off x="8496300" y="6974738"/>
          <a:ext cx="723900" cy="12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52184</xdr:rowOff>
    </xdr:from>
    <xdr:to>
      <xdr:col>46</xdr:col>
      <xdr:colOff>38100</xdr:colOff>
      <xdr:row>41</xdr:row>
      <xdr:rowOff>153784</xdr:rowOff>
    </xdr:to>
    <xdr:sp macro="" textlink="">
      <xdr:nvSpPr>
        <xdr:cNvPr id="132" name="楕円 131">
          <a:extLst>
            <a:ext uri="{FF2B5EF4-FFF2-40B4-BE49-F238E27FC236}">
              <a16:creationId xmlns:a16="http://schemas.microsoft.com/office/drawing/2014/main" id="{F9C6367F-F92B-4EC7-97B3-79FC06C366BA}"/>
            </a:ext>
          </a:extLst>
        </xdr:cNvPr>
        <xdr:cNvSpPr/>
      </xdr:nvSpPr>
      <xdr:spPr>
        <a:xfrm>
          <a:off x="7670800" y="692542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102984</xdr:rowOff>
    </xdr:from>
    <xdr:to>
      <xdr:col>50</xdr:col>
      <xdr:colOff>114300</xdr:colOff>
      <xdr:row>41</xdr:row>
      <xdr:rowOff>114147</xdr:rowOff>
    </xdr:to>
    <xdr:cxnSp macro="">
      <xdr:nvCxnSpPr>
        <xdr:cNvPr id="133" name="直線コネクタ 132">
          <a:extLst>
            <a:ext uri="{FF2B5EF4-FFF2-40B4-BE49-F238E27FC236}">
              <a16:creationId xmlns:a16="http://schemas.microsoft.com/office/drawing/2014/main" id="{D117604F-C3A1-43A1-83C6-C1E47BCAD38A}"/>
            </a:ext>
          </a:extLst>
        </xdr:cNvPr>
        <xdr:cNvCxnSpPr/>
      </xdr:nvCxnSpPr>
      <xdr:spPr>
        <a:xfrm>
          <a:off x="7713980" y="6976224"/>
          <a:ext cx="782320" cy="11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51803</xdr:rowOff>
    </xdr:from>
    <xdr:to>
      <xdr:col>41</xdr:col>
      <xdr:colOff>101600</xdr:colOff>
      <xdr:row>41</xdr:row>
      <xdr:rowOff>153403</xdr:rowOff>
    </xdr:to>
    <xdr:sp macro="" textlink="">
      <xdr:nvSpPr>
        <xdr:cNvPr id="134" name="楕円 133">
          <a:extLst>
            <a:ext uri="{FF2B5EF4-FFF2-40B4-BE49-F238E27FC236}">
              <a16:creationId xmlns:a16="http://schemas.microsoft.com/office/drawing/2014/main" id="{21736424-9061-439A-B146-A5D1A2E4B3DA}"/>
            </a:ext>
          </a:extLst>
        </xdr:cNvPr>
        <xdr:cNvSpPr/>
      </xdr:nvSpPr>
      <xdr:spPr>
        <a:xfrm>
          <a:off x="6873240" y="6925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102603</xdr:rowOff>
    </xdr:from>
    <xdr:to>
      <xdr:col>45</xdr:col>
      <xdr:colOff>177800</xdr:colOff>
      <xdr:row>41</xdr:row>
      <xdr:rowOff>102984</xdr:rowOff>
    </xdr:to>
    <xdr:cxnSp macro="">
      <xdr:nvCxnSpPr>
        <xdr:cNvPr id="135" name="直線コネクタ 134">
          <a:extLst>
            <a:ext uri="{FF2B5EF4-FFF2-40B4-BE49-F238E27FC236}">
              <a16:creationId xmlns:a16="http://schemas.microsoft.com/office/drawing/2014/main" id="{28F2A8D3-BCC4-4E4D-9946-74C48E7722C0}"/>
            </a:ext>
          </a:extLst>
        </xdr:cNvPr>
        <xdr:cNvCxnSpPr/>
      </xdr:nvCxnSpPr>
      <xdr:spPr>
        <a:xfrm>
          <a:off x="6924040" y="6975843"/>
          <a:ext cx="78994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56109</xdr:rowOff>
    </xdr:from>
    <xdr:to>
      <xdr:col>36</xdr:col>
      <xdr:colOff>165100</xdr:colOff>
      <xdr:row>41</xdr:row>
      <xdr:rowOff>157709</xdr:rowOff>
    </xdr:to>
    <xdr:sp macro="" textlink="">
      <xdr:nvSpPr>
        <xdr:cNvPr id="136" name="楕円 135">
          <a:extLst>
            <a:ext uri="{FF2B5EF4-FFF2-40B4-BE49-F238E27FC236}">
              <a16:creationId xmlns:a16="http://schemas.microsoft.com/office/drawing/2014/main" id="{2D794D8B-DC07-4114-935F-30FFDE7B14E4}"/>
            </a:ext>
          </a:extLst>
        </xdr:cNvPr>
        <xdr:cNvSpPr/>
      </xdr:nvSpPr>
      <xdr:spPr>
        <a:xfrm>
          <a:off x="6098540" y="6929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102603</xdr:rowOff>
    </xdr:from>
    <xdr:to>
      <xdr:col>41</xdr:col>
      <xdr:colOff>50800</xdr:colOff>
      <xdr:row>41</xdr:row>
      <xdr:rowOff>106909</xdr:rowOff>
    </xdr:to>
    <xdr:cxnSp macro="">
      <xdr:nvCxnSpPr>
        <xdr:cNvPr id="137" name="直線コネクタ 136">
          <a:extLst>
            <a:ext uri="{FF2B5EF4-FFF2-40B4-BE49-F238E27FC236}">
              <a16:creationId xmlns:a16="http://schemas.microsoft.com/office/drawing/2014/main" id="{1D611FBD-0020-4E9C-92A5-4EA41B5A4D63}"/>
            </a:ext>
          </a:extLst>
        </xdr:cNvPr>
        <xdr:cNvCxnSpPr/>
      </xdr:nvCxnSpPr>
      <xdr:spPr>
        <a:xfrm flipV="1">
          <a:off x="6149340" y="6975843"/>
          <a:ext cx="774700" cy="4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77347</xdr:rowOff>
    </xdr:from>
    <xdr:ext cx="469744" cy="259045"/>
    <xdr:sp macro="" textlink="">
      <xdr:nvSpPr>
        <xdr:cNvPr id="138" name="n_1aveValue【道路】&#10;一人当たり延長">
          <a:extLst>
            <a:ext uri="{FF2B5EF4-FFF2-40B4-BE49-F238E27FC236}">
              <a16:creationId xmlns:a16="http://schemas.microsoft.com/office/drawing/2014/main" id="{7021F4F9-E209-40DC-9BA7-289B2B421411}"/>
            </a:ext>
          </a:extLst>
        </xdr:cNvPr>
        <xdr:cNvSpPr txBox="1"/>
      </xdr:nvSpPr>
      <xdr:spPr>
        <a:xfrm>
          <a:off x="8271587" y="6447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84320</xdr:rowOff>
    </xdr:from>
    <xdr:ext cx="469744" cy="259045"/>
    <xdr:sp macro="" textlink="">
      <xdr:nvSpPr>
        <xdr:cNvPr id="139" name="n_2aveValue【道路】&#10;一人当たり延長">
          <a:extLst>
            <a:ext uri="{FF2B5EF4-FFF2-40B4-BE49-F238E27FC236}">
              <a16:creationId xmlns:a16="http://schemas.microsoft.com/office/drawing/2014/main" id="{3D82764B-D654-4383-9699-1D534D4A65EF}"/>
            </a:ext>
          </a:extLst>
        </xdr:cNvPr>
        <xdr:cNvSpPr txBox="1"/>
      </xdr:nvSpPr>
      <xdr:spPr>
        <a:xfrm>
          <a:off x="7509587" y="6454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100969</xdr:rowOff>
    </xdr:from>
    <xdr:ext cx="469744" cy="259045"/>
    <xdr:sp macro="" textlink="">
      <xdr:nvSpPr>
        <xdr:cNvPr id="140" name="n_3aveValue【道路】&#10;一人当たり延長">
          <a:extLst>
            <a:ext uri="{FF2B5EF4-FFF2-40B4-BE49-F238E27FC236}">
              <a16:creationId xmlns:a16="http://schemas.microsoft.com/office/drawing/2014/main" id="{2A93721F-4542-45D6-9112-662A9AF2F5D5}"/>
            </a:ext>
          </a:extLst>
        </xdr:cNvPr>
        <xdr:cNvSpPr txBox="1"/>
      </xdr:nvSpPr>
      <xdr:spPr>
        <a:xfrm>
          <a:off x="6712027" y="6471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85462</xdr:rowOff>
    </xdr:from>
    <xdr:ext cx="469744" cy="259045"/>
    <xdr:sp macro="" textlink="">
      <xdr:nvSpPr>
        <xdr:cNvPr id="141" name="n_4aveValue【道路】&#10;一人当たり延長">
          <a:extLst>
            <a:ext uri="{FF2B5EF4-FFF2-40B4-BE49-F238E27FC236}">
              <a16:creationId xmlns:a16="http://schemas.microsoft.com/office/drawing/2014/main" id="{8B908C69-F57E-4C1D-8EB8-E74C519A7885}"/>
            </a:ext>
          </a:extLst>
        </xdr:cNvPr>
        <xdr:cNvSpPr txBox="1"/>
      </xdr:nvSpPr>
      <xdr:spPr>
        <a:xfrm>
          <a:off x="5937327" y="6455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156074</xdr:rowOff>
    </xdr:from>
    <xdr:ext cx="469744" cy="259045"/>
    <xdr:sp macro="" textlink="">
      <xdr:nvSpPr>
        <xdr:cNvPr id="142" name="n_1mainValue【道路】&#10;一人当たり延長">
          <a:extLst>
            <a:ext uri="{FF2B5EF4-FFF2-40B4-BE49-F238E27FC236}">
              <a16:creationId xmlns:a16="http://schemas.microsoft.com/office/drawing/2014/main" id="{206BB79F-960C-49B4-9B87-1ED35FDA12EA}"/>
            </a:ext>
          </a:extLst>
        </xdr:cNvPr>
        <xdr:cNvSpPr txBox="1"/>
      </xdr:nvSpPr>
      <xdr:spPr>
        <a:xfrm>
          <a:off x="8271587" y="7029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144911</xdr:rowOff>
    </xdr:from>
    <xdr:ext cx="469744" cy="259045"/>
    <xdr:sp macro="" textlink="">
      <xdr:nvSpPr>
        <xdr:cNvPr id="143" name="n_2mainValue【道路】&#10;一人当たり延長">
          <a:extLst>
            <a:ext uri="{FF2B5EF4-FFF2-40B4-BE49-F238E27FC236}">
              <a16:creationId xmlns:a16="http://schemas.microsoft.com/office/drawing/2014/main" id="{0622D486-E03F-4ED2-BC72-E87FE1F77E00}"/>
            </a:ext>
          </a:extLst>
        </xdr:cNvPr>
        <xdr:cNvSpPr txBox="1"/>
      </xdr:nvSpPr>
      <xdr:spPr>
        <a:xfrm>
          <a:off x="7509587" y="7018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144530</xdr:rowOff>
    </xdr:from>
    <xdr:ext cx="469744" cy="259045"/>
    <xdr:sp macro="" textlink="">
      <xdr:nvSpPr>
        <xdr:cNvPr id="144" name="n_3mainValue【道路】&#10;一人当たり延長">
          <a:extLst>
            <a:ext uri="{FF2B5EF4-FFF2-40B4-BE49-F238E27FC236}">
              <a16:creationId xmlns:a16="http://schemas.microsoft.com/office/drawing/2014/main" id="{BC0566A8-BA15-4ADE-86A2-FB6DBE3184F8}"/>
            </a:ext>
          </a:extLst>
        </xdr:cNvPr>
        <xdr:cNvSpPr txBox="1"/>
      </xdr:nvSpPr>
      <xdr:spPr>
        <a:xfrm>
          <a:off x="6712027" y="7017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148836</xdr:rowOff>
    </xdr:from>
    <xdr:ext cx="469744" cy="259045"/>
    <xdr:sp macro="" textlink="">
      <xdr:nvSpPr>
        <xdr:cNvPr id="145" name="n_4mainValue【道路】&#10;一人当たり延長">
          <a:extLst>
            <a:ext uri="{FF2B5EF4-FFF2-40B4-BE49-F238E27FC236}">
              <a16:creationId xmlns:a16="http://schemas.microsoft.com/office/drawing/2014/main" id="{9B04D41C-AC4A-46F6-A414-D6CEFD000173}"/>
            </a:ext>
          </a:extLst>
        </xdr:cNvPr>
        <xdr:cNvSpPr txBox="1"/>
      </xdr:nvSpPr>
      <xdr:spPr>
        <a:xfrm>
          <a:off x="5937327" y="7022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21F05151-B7D9-4002-B0F2-0CB3545ECFC4}"/>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BCABC524-D30A-414E-868E-8B2D517BBE95}"/>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42A6EE2A-0F73-4183-B5E1-8460E5033290}"/>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2C235F00-89B5-49DE-9A5D-5A30A28C9866}"/>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59BBA884-F913-4E7C-9C4B-579DDD3EEFD5}"/>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297CF1C8-5160-4E9A-BCF6-EC6E5ADF0C46}"/>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49B6F018-38C8-42D8-BDCD-3D77699EB44D}"/>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5C8B388F-08A0-489C-9FF0-62BD324419C9}"/>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697929A0-4BD4-4720-B1EB-293D77647F5A}"/>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0464C2A6-5818-4FE2-93A0-C51103F892AF}"/>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D6142FF4-EAB8-4DCE-B3B7-9E563841641E}"/>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37252696-E379-4CEA-A623-966D5A98F024}"/>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B8A40BA0-FEFF-49E3-829A-13551A3381C0}"/>
            </a:ext>
          </a:extLst>
        </xdr:cNvPr>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47ECA147-0DEC-475C-A167-ED7DA30C6472}"/>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3A710486-C8C1-4286-99FA-67C47E4EA19F}"/>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3E5E34CE-8F5E-440F-871F-B41BCACBD847}"/>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649B6BA1-3D7D-44F1-A245-93B7D7756227}"/>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D95C1462-6791-47D6-A0E0-2B50029591DA}"/>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885FDC11-0BB6-43EC-94AA-68D2215F1929}"/>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F974EC99-194F-456F-8F83-B322DA7EBD47}"/>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A903D017-3BAB-4F2F-974F-93F481689F50}"/>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5906115C-6C85-46D8-ACE3-01C36C108A1A}"/>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382DB278-5EED-4DCD-B227-4E09DD1C0B92}"/>
            </a:ext>
          </a:extLst>
        </xdr:cNvPr>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7CCD5B03-2EC2-4595-8B3C-01F9B97CE855}"/>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6BB60BDD-2C37-4901-A635-5F18AB563023}"/>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122465</xdr:rowOff>
    </xdr:from>
    <xdr:to>
      <xdr:col>24</xdr:col>
      <xdr:colOff>62865</xdr:colOff>
      <xdr:row>64</xdr:row>
      <xdr:rowOff>101237</xdr:rowOff>
    </xdr:to>
    <xdr:cxnSp macro="">
      <xdr:nvCxnSpPr>
        <xdr:cNvPr id="171" name="直線コネクタ 170">
          <a:extLst>
            <a:ext uri="{FF2B5EF4-FFF2-40B4-BE49-F238E27FC236}">
              <a16:creationId xmlns:a16="http://schemas.microsoft.com/office/drawing/2014/main" id="{E4227635-21EE-4688-8D6D-66FA3A3332D8}"/>
            </a:ext>
          </a:extLst>
        </xdr:cNvPr>
        <xdr:cNvCxnSpPr/>
      </xdr:nvCxnSpPr>
      <xdr:spPr>
        <a:xfrm flipV="1">
          <a:off x="4086225" y="9342665"/>
          <a:ext cx="0" cy="1487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105064</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96C93BBD-8E1E-4530-8054-67BE8F049B89}"/>
            </a:ext>
          </a:extLst>
        </xdr:cNvPr>
        <xdr:cNvSpPr txBox="1"/>
      </xdr:nvSpPr>
      <xdr:spPr>
        <a:xfrm>
          <a:off x="4124960" y="108340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101237</xdr:rowOff>
    </xdr:from>
    <xdr:to>
      <xdr:col>24</xdr:col>
      <xdr:colOff>152400</xdr:colOff>
      <xdr:row>64</xdr:row>
      <xdr:rowOff>101237</xdr:rowOff>
    </xdr:to>
    <xdr:cxnSp macro="">
      <xdr:nvCxnSpPr>
        <xdr:cNvPr id="173" name="直線コネクタ 172">
          <a:extLst>
            <a:ext uri="{FF2B5EF4-FFF2-40B4-BE49-F238E27FC236}">
              <a16:creationId xmlns:a16="http://schemas.microsoft.com/office/drawing/2014/main" id="{E5AA898D-7CE5-4E59-93A5-841CF0CD7604}"/>
            </a:ext>
          </a:extLst>
        </xdr:cNvPr>
        <xdr:cNvCxnSpPr/>
      </xdr:nvCxnSpPr>
      <xdr:spPr>
        <a:xfrm>
          <a:off x="4020820" y="1083019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69142</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D83234F6-1C7E-4C30-9A97-ABAAED13758B}"/>
            </a:ext>
          </a:extLst>
        </xdr:cNvPr>
        <xdr:cNvSpPr txBox="1"/>
      </xdr:nvSpPr>
      <xdr:spPr>
        <a:xfrm>
          <a:off x="4124960" y="912170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122465</xdr:rowOff>
    </xdr:from>
    <xdr:to>
      <xdr:col>24</xdr:col>
      <xdr:colOff>152400</xdr:colOff>
      <xdr:row>55</xdr:row>
      <xdr:rowOff>122465</xdr:rowOff>
    </xdr:to>
    <xdr:cxnSp macro="">
      <xdr:nvCxnSpPr>
        <xdr:cNvPr id="175" name="直線コネクタ 174">
          <a:extLst>
            <a:ext uri="{FF2B5EF4-FFF2-40B4-BE49-F238E27FC236}">
              <a16:creationId xmlns:a16="http://schemas.microsoft.com/office/drawing/2014/main" id="{7D1EDBFC-27A3-44CB-AB84-8AA1FCC72F57}"/>
            </a:ext>
          </a:extLst>
        </xdr:cNvPr>
        <xdr:cNvCxnSpPr/>
      </xdr:nvCxnSpPr>
      <xdr:spPr>
        <a:xfrm>
          <a:off x="4020820" y="93426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138265</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031BDEF0-8BAB-462A-B73A-50978D30E822}"/>
            </a:ext>
          </a:extLst>
        </xdr:cNvPr>
        <xdr:cNvSpPr txBox="1"/>
      </xdr:nvSpPr>
      <xdr:spPr>
        <a:xfrm>
          <a:off x="4124960" y="101966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159838</xdr:rowOff>
    </xdr:from>
    <xdr:to>
      <xdr:col>24</xdr:col>
      <xdr:colOff>114300</xdr:colOff>
      <xdr:row>61</xdr:row>
      <xdr:rowOff>89988</xdr:rowOff>
    </xdr:to>
    <xdr:sp macro="" textlink="">
      <xdr:nvSpPr>
        <xdr:cNvPr id="177" name="フローチャート: 判断 176">
          <a:extLst>
            <a:ext uri="{FF2B5EF4-FFF2-40B4-BE49-F238E27FC236}">
              <a16:creationId xmlns:a16="http://schemas.microsoft.com/office/drawing/2014/main" id="{E7B1D2D5-41E6-4B09-BD2D-87796270FA1D}"/>
            </a:ext>
          </a:extLst>
        </xdr:cNvPr>
        <xdr:cNvSpPr/>
      </xdr:nvSpPr>
      <xdr:spPr>
        <a:xfrm>
          <a:off x="4036060" y="1021823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145143</xdr:rowOff>
    </xdr:from>
    <xdr:to>
      <xdr:col>20</xdr:col>
      <xdr:colOff>38100</xdr:colOff>
      <xdr:row>61</xdr:row>
      <xdr:rowOff>75293</xdr:rowOff>
    </xdr:to>
    <xdr:sp macro="" textlink="">
      <xdr:nvSpPr>
        <xdr:cNvPr id="178" name="フローチャート: 判断 177">
          <a:extLst>
            <a:ext uri="{FF2B5EF4-FFF2-40B4-BE49-F238E27FC236}">
              <a16:creationId xmlns:a16="http://schemas.microsoft.com/office/drawing/2014/main" id="{EC7EBCE5-513E-41F3-986F-18750AEED849}"/>
            </a:ext>
          </a:extLst>
        </xdr:cNvPr>
        <xdr:cNvSpPr/>
      </xdr:nvSpPr>
      <xdr:spPr>
        <a:xfrm>
          <a:off x="3312160" y="1020354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140244</xdr:rowOff>
    </xdr:from>
    <xdr:to>
      <xdr:col>15</xdr:col>
      <xdr:colOff>101600</xdr:colOff>
      <xdr:row>61</xdr:row>
      <xdr:rowOff>70394</xdr:rowOff>
    </xdr:to>
    <xdr:sp macro="" textlink="">
      <xdr:nvSpPr>
        <xdr:cNvPr id="179" name="フローチャート: 判断 178">
          <a:extLst>
            <a:ext uri="{FF2B5EF4-FFF2-40B4-BE49-F238E27FC236}">
              <a16:creationId xmlns:a16="http://schemas.microsoft.com/office/drawing/2014/main" id="{760714B6-A076-4708-B6A3-7F04481FA4EF}"/>
            </a:ext>
          </a:extLst>
        </xdr:cNvPr>
        <xdr:cNvSpPr/>
      </xdr:nvSpPr>
      <xdr:spPr>
        <a:xfrm>
          <a:off x="2514600" y="1019864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135346</xdr:rowOff>
    </xdr:from>
    <xdr:to>
      <xdr:col>10</xdr:col>
      <xdr:colOff>165100</xdr:colOff>
      <xdr:row>61</xdr:row>
      <xdr:rowOff>65496</xdr:rowOff>
    </xdr:to>
    <xdr:sp macro="" textlink="">
      <xdr:nvSpPr>
        <xdr:cNvPr id="180" name="フローチャート: 判断 179">
          <a:extLst>
            <a:ext uri="{FF2B5EF4-FFF2-40B4-BE49-F238E27FC236}">
              <a16:creationId xmlns:a16="http://schemas.microsoft.com/office/drawing/2014/main" id="{5E406A86-2190-4E40-81B9-783D10BA7F71}"/>
            </a:ext>
          </a:extLst>
        </xdr:cNvPr>
        <xdr:cNvSpPr/>
      </xdr:nvSpPr>
      <xdr:spPr>
        <a:xfrm>
          <a:off x="1739900" y="1019374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92891</xdr:rowOff>
    </xdr:from>
    <xdr:to>
      <xdr:col>6</xdr:col>
      <xdr:colOff>38100</xdr:colOff>
      <xdr:row>61</xdr:row>
      <xdr:rowOff>23041</xdr:rowOff>
    </xdr:to>
    <xdr:sp macro="" textlink="">
      <xdr:nvSpPr>
        <xdr:cNvPr id="181" name="フローチャート: 判断 180">
          <a:extLst>
            <a:ext uri="{FF2B5EF4-FFF2-40B4-BE49-F238E27FC236}">
              <a16:creationId xmlns:a16="http://schemas.microsoft.com/office/drawing/2014/main" id="{5C0BE949-482B-44CF-A06A-F9B884224094}"/>
            </a:ext>
          </a:extLst>
        </xdr:cNvPr>
        <xdr:cNvSpPr/>
      </xdr:nvSpPr>
      <xdr:spPr>
        <a:xfrm>
          <a:off x="965200" y="1015129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68A0F44E-F507-4B64-A9CD-D86C94175B5C}"/>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5883EE2F-9432-4B98-8410-C70D727FF9DE}"/>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3083F135-9946-4E65-88E7-B7170E5DE174}"/>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14B9613A-EED2-4F16-8CB1-85D0FCDCCE60}"/>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9E0B419C-5EAB-41D8-91EB-B68D3AC5747E}"/>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110853</xdr:rowOff>
    </xdr:from>
    <xdr:to>
      <xdr:col>24</xdr:col>
      <xdr:colOff>114300</xdr:colOff>
      <xdr:row>60</xdr:row>
      <xdr:rowOff>41003</xdr:rowOff>
    </xdr:to>
    <xdr:sp macro="" textlink="">
      <xdr:nvSpPr>
        <xdr:cNvPr id="187" name="楕円 186">
          <a:extLst>
            <a:ext uri="{FF2B5EF4-FFF2-40B4-BE49-F238E27FC236}">
              <a16:creationId xmlns:a16="http://schemas.microsoft.com/office/drawing/2014/main" id="{03DD8D66-5919-44CF-96A3-7F96441C39A7}"/>
            </a:ext>
          </a:extLst>
        </xdr:cNvPr>
        <xdr:cNvSpPr/>
      </xdr:nvSpPr>
      <xdr:spPr>
        <a:xfrm>
          <a:off x="4036060" y="1000161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133730</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547D0A27-8AAF-4184-9DAC-42FD1A1E11C0}"/>
            </a:ext>
          </a:extLst>
        </xdr:cNvPr>
        <xdr:cNvSpPr txBox="1"/>
      </xdr:nvSpPr>
      <xdr:spPr>
        <a:xfrm>
          <a:off x="4124960" y="9856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146776</xdr:rowOff>
    </xdr:from>
    <xdr:to>
      <xdr:col>20</xdr:col>
      <xdr:colOff>38100</xdr:colOff>
      <xdr:row>60</xdr:row>
      <xdr:rowOff>76926</xdr:rowOff>
    </xdr:to>
    <xdr:sp macro="" textlink="">
      <xdr:nvSpPr>
        <xdr:cNvPr id="189" name="楕円 188">
          <a:extLst>
            <a:ext uri="{FF2B5EF4-FFF2-40B4-BE49-F238E27FC236}">
              <a16:creationId xmlns:a16="http://schemas.microsoft.com/office/drawing/2014/main" id="{B82C3820-70FA-406D-926D-8D17342DDB0E}"/>
            </a:ext>
          </a:extLst>
        </xdr:cNvPr>
        <xdr:cNvSpPr/>
      </xdr:nvSpPr>
      <xdr:spPr>
        <a:xfrm>
          <a:off x="3312160" y="1003753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161653</xdr:rowOff>
    </xdr:from>
    <xdr:to>
      <xdr:col>24</xdr:col>
      <xdr:colOff>63500</xdr:colOff>
      <xdr:row>60</xdr:row>
      <xdr:rowOff>26126</xdr:rowOff>
    </xdr:to>
    <xdr:cxnSp macro="">
      <xdr:nvCxnSpPr>
        <xdr:cNvPr id="190" name="直線コネクタ 189">
          <a:extLst>
            <a:ext uri="{FF2B5EF4-FFF2-40B4-BE49-F238E27FC236}">
              <a16:creationId xmlns:a16="http://schemas.microsoft.com/office/drawing/2014/main" id="{DC867F9F-CC05-44F7-8356-80E47BAA2D00}"/>
            </a:ext>
          </a:extLst>
        </xdr:cNvPr>
        <xdr:cNvCxnSpPr/>
      </xdr:nvCxnSpPr>
      <xdr:spPr>
        <a:xfrm flipV="1">
          <a:off x="3355340" y="10052413"/>
          <a:ext cx="731520" cy="32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58601</xdr:rowOff>
    </xdr:from>
    <xdr:to>
      <xdr:col>15</xdr:col>
      <xdr:colOff>101600</xdr:colOff>
      <xdr:row>59</xdr:row>
      <xdr:rowOff>160201</xdr:rowOff>
    </xdr:to>
    <xdr:sp macro="" textlink="">
      <xdr:nvSpPr>
        <xdr:cNvPr id="191" name="楕円 190">
          <a:extLst>
            <a:ext uri="{FF2B5EF4-FFF2-40B4-BE49-F238E27FC236}">
              <a16:creationId xmlns:a16="http://schemas.microsoft.com/office/drawing/2014/main" id="{5E2EAA59-E61E-4363-BA4A-695F4111FBA9}"/>
            </a:ext>
          </a:extLst>
        </xdr:cNvPr>
        <xdr:cNvSpPr/>
      </xdr:nvSpPr>
      <xdr:spPr>
        <a:xfrm>
          <a:off x="2514600" y="9949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109401</xdr:rowOff>
    </xdr:from>
    <xdr:to>
      <xdr:col>19</xdr:col>
      <xdr:colOff>177800</xdr:colOff>
      <xdr:row>60</xdr:row>
      <xdr:rowOff>26126</xdr:rowOff>
    </xdr:to>
    <xdr:cxnSp macro="">
      <xdr:nvCxnSpPr>
        <xdr:cNvPr id="192" name="直線コネクタ 191">
          <a:extLst>
            <a:ext uri="{FF2B5EF4-FFF2-40B4-BE49-F238E27FC236}">
              <a16:creationId xmlns:a16="http://schemas.microsoft.com/office/drawing/2014/main" id="{B32E0F2F-BC80-45FB-B507-6C2E957C34F2}"/>
            </a:ext>
          </a:extLst>
        </xdr:cNvPr>
        <xdr:cNvCxnSpPr/>
      </xdr:nvCxnSpPr>
      <xdr:spPr>
        <a:xfrm>
          <a:off x="2565400" y="10000161"/>
          <a:ext cx="789940" cy="84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153307</xdr:rowOff>
    </xdr:from>
    <xdr:to>
      <xdr:col>10</xdr:col>
      <xdr:colOff>165100</xdr:colOff>
      <xdr:row>60</xdr:row>
      <xdr:rowOff>83457</xdr:rowOff>
    </xdr:to>
    <xdr:sp macro="" textlink="">
      <xdr:nvSpPr>
        <xdr:cNvPr id="193" name="楕円 192">
          <a:extLst>
            <a:ext uri="{FF2B5EF4-FFF2-40B4-BE49-F238E27FC236}">
              <a16:creationId xmlns:a16="http://schemas.microsoft.com/office/drawing/2014/main" id="{A5BE3A98-8248-4C00-9B71-B8580B6D8470}"/>
            </a:ext>
          </a:extLst>
        </xdr:cNvPr>
        <xdr:cNvSpPr/>
      </xdr:nvSpPr>
      <xdr:spPr>
        <a:xfrm>
          <a:off x="1739900" y="1004406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109401</xdr:rowOff>
    </xdr:from>
    <xdr:to>
      <xdr:col>15</xdr:col>
      <xdr:colOff>50800</xdr:colOff>
      <xdr:row>60</xdr:row>
      <xdr:rowOff>32657</xdr:rowOff>
    </xdr:to>
    <xdr:cxnSp macro="">
      <xdr:nvCxnSpPr>
        <xdr:cNvPr id="194" name="直線コネクタ 193">
          <a:extLst>
            <a:ext uri="{FF2B5EF4-FFF2-40B4-BE49-F238E27FC236}">
              <a16:creationId xmlns:a16="http://schemas.microsoft.com/office/drawing/2014/main" id="{65867129-E6D9-47F9-A17C-D371E3DA5F36}"/>
            </a:ext>
          </a:extLst>
        </xdr:cNvPr>
        <xdr:cNvCxnSpPr/>
      </xdr:nvCxnSpPr>
      <xdr:spPr>
        <a:xfrm flipV="1">
          <a:off x="1790700" y="10000161"/>
          <a:ext cx="774700" cy="90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120650</xdr:rowOff>
    </xdr:from>
    <xdr:to>
      <xdr:col>6</xdr:col>
      <xdr:colOff>38100</xdr:colOff>
      <xdr:row>60</xdr:row>
      <xdr:rowOff>50800</xdr:rowOff>
    </xdr:to>
    <xdr:sp macro="" textlink="">
      <xdr:nvSpPr>
        <xdr:cNvPr id="195" name="楕円 194">
          <a:extLst>
            <a:ext uri="{FF2B5EF4-FFF2-40B4-BE49-F238E27FC236}">
              <a16:creationId xmlns:a16="http://schemas.microsoft.com/office/drawing/2014/main" id="{9DF41251-523E-4C59-A635-1CFF567F3FFF}"/>
            </a:ext>
          </a:extLst>
        </xdr:cNvPr>
        <xdr:cNvSpPr/>
      </xdr:nvSpPr>
      <xdr:spPr>
        <a:xfrm>
          <a:off x="965200" y="100114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0</xdr:rowOff>
    </xdr:from>
    <xdr:to>
      <xdr:col>10</xdr:col>
      <xdr:colOff>114300</xdr:colOff>
      <xdr:row>60</xdr:row>
      <xdr:rowOff>32657</xdr:rowOff>
    </xdr:to>
    <xdr:cxnSp macro="">
      <xdr:nvCxnSpPr>
        <xdr:cNvPr id="196" name="直線コネクタ 195">
          <a:extLst>
            <a:ext uri="{FF2B5EF4-FFF2-40B4-BE49-F238E27FC236}">
              <a16:creationId xmlns:a16="http://schemas.microsoft.com/office/drawing/2014/main" id="{2B963C10-485A-4BB9-A1F2-D3A2B1B6936A}"/>
            </a:ext>
          </a:extLst>
        </xdr:cNvPr>
        <xdr:cNvCxnSpPr/>
      </xdr:nvCxnSpPr>
      <xdr:spPr>
        <a:xfrm>
          <a:off x="1008380" y="10058400"/>
          <a:ext cx="78232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66420</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2E82B299-0352-4A37-8CFC-2808BE2DDFE4}"/>
            </a:ext>
          </a:extLst>
        </xdr:cNvPr>
        <xdr:cNvSpPr txBox="1"/>
      </xdr:nvSpPr>
      <xdr:spPr>
        <a:xfrm>
          <a:off x="3170564" y="102924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61521</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CE5BA6B7-89DF-4782-9810-65450A1FE15A}"/>
            </a:ext>
          </a:extLst>
        </xdr:cNvPr>
        <xdr:cNvSpPr txBox="1"/>
      </xdr:nvSpPr>
      <xdr:spPr>
        <a:xfrm>
          <a:off x="2385704" y="10287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56623</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043638DF-530E-45BE-9C0D-42B09A9BDBBD}"/>
            </a:ext>
          </a:extLst>
        </xdr:cNvPr>
        <xdr:cNvSpPr txBox="1"/>
      </xdr:nvSpPr>
      <xdr:spPr>
        <a:xfrm>
          <a:off x="1611004" y="10282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14168</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61C0A12C-3F3B-43E4-991A-31D5376881E6}"/>
            </a:ext>
          </a:extLst>
        </xdr:cNvPr>
        <xdr:cNvSpPr txBox="1"/>
      </xdr:nvSpPr>
      <xdr:spPr>
        <a:xfrm>
          <a:off x="836304" y="102402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93453</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29B9E42F-A37E-49CD-933D-1C25664C0EA6}"/>
            </a:ext>
          </a:extLst>
        </xdr:cNvPr>
        <xdr:cNvSpPr txBox="1"/>
      </xdr:nvSpPr>
      <xdr:spPr>
        <a:xfrm>
          <a:off x="3170564" y="9816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5278</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656C0691-263C-4B67-9F5F-1C13A5F6C9DB}"/>
            </a:ext>
          </a:extLst>
        </xdr:cNvPr>
        <xdr:cNvSpPr txBox="1"/>
      </xdr:nvSpPr>
      <xdr:spPr>
        <a:xfrm>
          <a:off x="2385704" y="9728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99984</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AD5B4B31-12FB-4B45-B449-7708051DE4BD}"/>
            </a:ext>
          </a:extLst>
        </xdr:cNvPr>
        <xdr:cNvSpPr txBox="1"/>
      </xdr:nvSpPr>
      <xdr:spPr>
        <a:xfrm>
          <a:off x="1611004" y="9823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67327</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13D73C73-CE56-43ED-9F19-F41892020BC3}"/>
            </a:ext>
          </a:extLst>
        </xdr:cNvPr>
        <xdr:cNvSpPr txBox="1"/>
      </xdr:nvSpPr>
      <xdr:spPr>
        <a:xfrm>
          <a:off x="836304" y="979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71399B90-47C9-40F3-9153-5A8C53C34F09}"/>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DA08D0CC-7E5A-4514-BD1D-73867EC6A03C}"/>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855DEB47-A90D-4AB6-897D-CD5BBEB5086B}"/>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88A2281A-3224-4244-99C0-8FC91A591820}"/>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5618DDAE-487B-49D3-BE74-0EFD81D18B3E}"/>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5FEAA522-26CA-4A0B-8286-E051BA02F753}"/>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7937A24F-B4B0-458B-8DC7-F7FFEB64A5D3}"/>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A9C05911-C351-4222-969F-23DD0F26A59D}"/>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459BCE23-2ECC-47CF-A4F1-9AA12E74C856}"/>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648D9FD4-5266-4E84-B36D-3E763490CE8A}"/>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EEC6058D-0748-417C-8F17-60627CFB0E97}"/>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a:extLst>
            <a:ext uri="{FF2B5EF4-FFF2-40B4-BE49-F238E27FC236}">
              <a16:creationId xmlns:a16="http://schemas.microsoft.com/office/drawing/2014/main" id="{E4663237-0564-4D2E-A7BA-DF940565BE4C}"/>
            </a:ext>
          </a:extLst>
        </xdr:cNvPr>
        <xdr:cNvSpPr txBox="1"/>
      </xdr:nvSpPr>
      <xdr:spPr>
        <a:xfrm>
          <a:off x="5600834" y="106667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ECEB1D2E-D26E-43A6-848D-2385EE07EF64}"/>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a:extLst>
            <a:ext uri="{FF2B5EF4-FFF2-40B4-BE49-F238E27FC236}">
              <a16:creationId xmlns:a16="http://schemas.microsoft.com/office/drawing/2014/main" id="{2290BBF5-AED4-4E7B-B11E-7EA5FE00E711}"/>
            </a:ext>
          </a:extLst>
        </xdr:cNvPr>
        <xdr:cNvSpPr txBox="1"/>
      </xdr:nvSpPr>
      <xdr:spPr>
        <a:xfrm>
          <a:off x="5299921" y="102933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72990485-012D-42B4-85D9-72EF33C9ABE3}"/>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0" name="テキスト ボックス 219">
          <a:extLst>
            <a:ext uri="{FF2B5EF4-FFF2-40B4-BE49-F238E27FC236}">
              <a16:creationId xmlns:a16="http://schemas.microsoft.com/office/drawing/2014/main" id="{30F5EA3F-3CDA-46F2-B1A5-64EF815BE956}"/>
            </a:ext>
          </a:extLst>
        </xdr:cNvPr>
        <xdr:cNvSpPr txBox="1"/>
      </xdr:nvSpPr>
      <xdr:spPr>
        <a:xfrm>
          <a:off x="5299921" y="99199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A5C77DF5-861D-4959-A76C-A3122900E5FE}"/>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2" name="テキスト ボックス 221">
          <a:extLst>
            <a:ext uri="{FF2B5EF4-FFF2-40B4-BE49-F238E27FC236}">
              <a16:creationId xmlns:a16="http://schemas.microsoft.com/office/drawing/2014/main" id="{EF0B69CA-6FB6-4D01-931B-04C039510AAA}"/>
            </a:ext>
          </a:extLst>
        </xdr:cNvPr>
        <xdr:cNvSpPr txBox="1"/>
      </xdr:nvSpPr>
      <xdr:spPr>
        <a:xfrm>
          <a:off x="5299921" y="95504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7F067E38-7FD4-4076-AAFA-1A0C9F6900B3}"/>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4" name="テキスト ボックス 223">
          <a:extLst>
            <a:ext uri="{FF2B5EF4-FFF2-40B4-BE49-F238E27FC236}">
              <a16:creationId xmlns:a16="http://schemas.microsoft.com/office/drawing/2014/main" id="{2759BCF8-C1D7-406F-90DC-164C86E9D500}"/>
            </a:ext>
          </a:extLst>
        </xdr:cNvPr>
        <xdr:cNvSpPr txBox="1"/>
      </xdr:nvSpPr>
      <xdr:spPr>
        <a:xfrm>
          <a:off x="5209768" y="917703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0C80EEC2-20F7-4C45-AC61-2F4B4949CB21}"/>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a:extLst>
            <a:ext uri="{FF2B5EF4-FFF2-40B4-BE49-F238E27FC236}">
              <a16:creationId xmlns:a16="http://schemas.microsoft.com/office/drawing/2014/main" id="{930AB360-32C9-4275-B9E1-895949D1B3A1}"/>
            </a:ext>
          </a:extLst>
        </xdr:cNvPr>
        <xdr:cNvSpPr txBox="1"/>
      </xdr:nvSpPr>
      <xdr:spPr>
        <a:xfrm>
          <a:off x="5209768" y="88036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98D7BC5B-C931-476A-85D8-BC203198A986}"/>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158835</xdr:rowOff>
    </xdr:from>
    <xdr:to>
      <xdr:col>54</xdr:col>
      <xdr:colOff>189865</xdr:colOff>
      <xdr:row>64</xdr:row>
      <xdr:rowOff>74788</xdr:rowOff>
    </xdr:to>
    <xdr:cxnSp macro="">
      <xdr:nvCxnSpPr>
        <xdr:cNvPr id="228" name="直線コネクタ 227">
          <a:extLst>
            <a:ext uri="{FF2B5EF4-FFF2-40B4-BE49-F238E27FC236}">
              <a16:creationId xmlns:a16="http://schemas.microsoft.com/office/drawing/2014/main" id="{7971C1AC-233F-4018-9A6F-2FADAE535F29}"/>
            </a:ext>
          </a:extLst>
        </xdr:cNvPr>
        <xdr:cNvCxnSpPr/>
      </xdr:nvCxnSpPr>
      <xdr:spPr>
        <a:xfrm flipV="1">
          <a:off x="9219565" y="9379035"/>
          <a:ext cx="0" cy="1424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78615</xdr:rowOff>
    </xdr:from>
    <xdr:ext cx="469744" cy="259045"/>
    <xdr:sp macro="" textlink="">
      <xdr:nvSpPr>
        <xdr:cNvPr id="229" name="【橋りょう・トンネル】&#10;一人当たり有形固定資産（償却資産）額最小値テキスト">
          <a:extLst>
            <a:ext uri="{FF2B5EF4-FFF2-40B4-BE49-F238E27FC236}">
              <a16:creationId xmlns:a16="http://schemas.microsoft.com/office/drawing/2014/main" id="{D7036B73-80B0-4E44-A826-4E89639E862D}"/>
            </a:ext>
          </a:extLst>
        </xdr:cNvPr>
        <xdr:cNvSpPr txBox="1"/>
      </xdr:nvSpPr>
      <xdr:spPr>
        <a:xfrm>
          <a:off x="9258300" y="10807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74788</xdr:rowOff>
    </xdr:from>
    <xdr:to>
      <xdr:col>55</xdr:col>
      <xdr:colOff>88900</xdr:colOff>
      <xdr:row>64</xdr:row>
      <xdr:rowOff>74788</xdr:rowOff>
    </xdr:to>
    <xdr:cxnSp macro="">
      <xdr:nvCxnSpPr>
        <xdr:cNvPr id="230" name="直線コネクタ 229">
          <a:extLst>
            <a:ext uri="{FF2B5EF4-FFF2-40B4-BE49-F238E27FC236}">
              <a16:creationId xmlns:a16="http://schemas.microsoft.com/office/drawing/2014/main" id="{F090E731-515F-4279-9795-010ACD1E0F05}"/>
            </a:ext>
          </a:extLst>
        </xdr:cNvPr>
        <xdr:cNvCxnSpPr/>
      </xdr:nvCxnSpPr>
      <xdr:spPr>
        <a:xfrm>
          <a:off x="9154160" y="108037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105512</xdr:rowOff>
    </xdr:from>
    <xdr:ext cx="690189" cy="259045"/>
    <xdr:sp macro="" textlink="">
      <xdr:nvSpPr>
        <xdr:cNvPr id="231" name="【橋りょう・トンネル】&#10;一人当たり有形固定資産（償却資産）額最大値テキスト">
          <a:extLst>
            <a:ext uri="{FF2B5EF4-FFF2-40B4-BE49-F238E27FC236}">
              <a16:creationId xmlns:a16="http://schemas.microsoft.com/office/drawing/2014/main" id="{09941965-8555-474F-8847-7C2FB7B57D54}"/>
            </a:ext>
          </a:extLst>
        </xdr:cNvPr>
        <xdr:cNvSpPr txBox="1"/>
      </xdr:nvSpPr>
      <xdr:spPr>
        <a:xfrm>
          <a:off x="9258300" y="91580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158835</xdr:rowOff>
    </xdr:from>
    <xdr:to>
      <xdr:col>55</xdr:col>
      <xdr:colOff>88900</xdr:colOff>
      <xdr:row>55</xdr:row>
      <xdr:rowOff>158835</xdr:rowOff>
    </xdr:to>
    <xdr:cxnSp macro="">
      <xdr:nvCxnSpPr>
        <xdr:cNvPr id="232" name="直線コネクタ 231">
          <a:extLst>
            <a:ext uri="{FF2B5EF4-FFF2-40B4-BE49-F238E27FC236}">
              <a16:creationId xmlns:a16="http://schemas.microsoft.com/office/drawing/2014/main" id="{F92F7DED-B98D-4D36-B3A8-224B1C7A1540}"/>
            </a:ext>
          </a:extLst>
        </xdr:cNvPr>
        <xdr:cNvCxnSpPr/>
      </xdr:nvCxnSpPr>
      <xdr:spPr>
        <a:xfrm>
          <a:off x="9154160" y="937903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1174</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id="{B5EFC00E-31D7-49E4-ADB7-FD36FAB53048}"/>
            </a:ext>
          </a:extLst>
        </xdr:cNvPr>
        <xdr:cNvSpPr txBox="1"/>
      </xdr:nvSpPr>
      <xdr:spPr>
        <a:xfrm>
          <a:off x="9258300" y="103948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149747</xdr:rowOff>
    </xdr:from>
    <xdr:to>
      <xdr:col>55</xdr:col>
      <xdr:colOff>50800</xdr:colOff>
      <xdr:row>63</xdr:row>
      <xdr:rowOff>79897</xdr:rowOff>
    </xdr:to>
    <xdr:sp macro="" textlink="">
      <xdr:nvSpPr>
        <xdr:cNvPr id="234" name="フローチャート: 判断 233">
          <a:extLst>
            <a:ext uri="{FF2B5EF4-FFF2-40B4-BE49-F238E27FC236}">
              <a16:creationId xmlns:a16="http://schemas.microsoft.com/office/drawing/2014/main" id="{60246BA4-6592-4AE1-997B-07E10A584B1A}"/>
            </a:ext>
          </a:extLst>
        </xdr:cNvPr>
        <xdr:cNvSpPr/>
      </xdr:nvSpPr>
      <xdr:spPr>
        <a:xfrm>
          <a:off x="9192260" y="1054342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165999</xdr:rowOff>
    </xdr:from>
    <xdr:to>
      <xdr:col>50</xdr:col>
      <xdr:colOff>165100</xdr:colOff>
      <xdr:row>63</xdr:row>
      <xdr:rowOff>96149</xdr:rowOff>
    </xdr:to>
    <xdr:sp macro="" textlink="">
      <xdr:nvSpPr>
        <xdr:cNvPr id="235" name="フローチャート: 判断 234">
          <a:extLst>
            <a:ext uri="{FF2B5EF4-FFF2-40B4-BE49-F238E27FC236}">
              <a16:creationId xmlns:a16="http://schemas.microsoft.com/office/drawing/2014/main" id="{592A91FB-22C2-43AD-A7DE-DA9DB237372D}"/>
            </a:ext>
          </a:extLst>
        </xdr:cNvPr>
        <xdr:cNvSpPr/>
      </xdr:nvSpPr>
      <xdr:spPr>
        <a:xfrm>
          <a:off x="8445500" y="1055967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167225</xdr:rowOff>
    </xdr:from>
    <xdr:to>
      <xdr:col>46</xdr:col>
      <xdr:colOff>38100</xdr:colOff>
      <xdr:row>63</xdr:row>
      <xdr:rowOff>97375</xdr:rowOff>
    </xdr:to>
    <xdr:sp macro="" textlink="">
      <xdr:nvSpPr>
        <xdr:cNvPr id="236" name="フローチャート: 判断 235">
          <a:extLst>
            <a:ext uri="{FF2B5EF4-FFF2-40B4-BE49-F238E27FC236}">
              <a16:creationId xmlns:a16="http://schemas.microsoft.com/office/drawing/2014/main" id="{E7D7B55B-2C91-411B-A637-9828213794BB}"/>
            </a:ext>
          </a:extLst>
        </xdr:cNvPr>
        <xdr:cNvSpPr/>
      </xdr:nvSpPr>
      <xdr:spPr>
        <a:xfrm>
          <a:off x="7670800" y="1056090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162126</xdr:rowOff>
    </xdr:from>
    <xdr:to>
      <xdr:col>41</xdr:col>
      <xdr:colOff>101600</xdr:colOff>
      <xdr:row>63</xdr:row>
      <xdr:rowOff>92276</xdr:rowOff>
    </xdr:to>
    <xdr:sp macro="" textlink="">
      <xdr:nvSpPr>
        <xdr:cNvPr id="237" name="フローチャート: 判断 236">
          <a:extLst>
            <a:ext uri="{FF2B5EF4-FFF2-40B4-BE49-F238E27FC236}">
              <a16:creationId xmlns:a16="http://schemas.microsoft.com/office/drawing/2014/main" id="{5FB3EC0F-5E2C-474F-9E3D-C54C4E47734F}"/>
            </a:ext>
          </a:extLst>
        </xdr:cNvPr>
        <xdr:cNvSpPr/>
      </xdr:nvSpPr>
      <xdr:spPr>
        <a:xfrm>
          <a:off x="6873240" y="1055580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112430</xdr:rowOff>
    </xdr:from>
    <xdr:to>
      <xdr:col>36</xdr:col>
      <xdr:colOff>165100</xdr:colOff>
      <xdr:row>63</xdr:row>
      <xdr:rowOff>42580</xdr:rowOff>
    </xdr:to>
    <xdr:sp macro="" textlink="">
      <xdr:nvSpPr>
        <xdr:cNvPr id="238" name="フローチャート: 判断 237">
          <a:extLst>
            <a:ext uri="{FF2B5EF4-FFF2-40B4-BE49-F238E27FC236}">
              <a16:creationId xmlns:a16="http://schemas.microsoft.com/office/drawing/2014/main" id="{A2F90C5D-14B5-4DA6-AE5D-C51379D42149}"/>
            </a:ext>
          </a:extLst>
        </xdr:cNvPr>
        <xdr:cNvSpPr/>
      </xdr:nvSpPr>
      <xdr:spPr>
        <a:xfrm>
          <a:off x="6098540" y="105061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1CDACF82-1491-41A8-B1FF-92C7D5043FC3}"/>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D699A9C4-E163-428E-8CD0-4144AF722817}"/>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E60EB305-EB9A-4520-A33E-D0EB7A333EB7}"/>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880E6303-CD8C-4A93-B0E5-87395F47A000}"/>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8DE9343E-00CD-4AD1-A89F-2D6E9A69823C}"/>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78732</xdr:rowOff>
    </xdr:from>
    <xdr:to>
      <xdr:col>55</xdr:col>
      <xdr:colOff>50800</xdr:colOff>
      <xdr:row>64</xdr:row>
      <xdr:rowOff>8882</xdr:rowOff>
    </xdr:to>
    <xdr:sp macro="" textlink="">
      <xdr:nvSpPr>
        <xdr:cNvPr id="244" name="楕円 243">
          <a:extLst>
            <a:ext uri="{FF2B5EF4-FFF2-40B4-BE49-F238E27FC236}">
              <a16:creationId xmlns:a16="http://schemas.microsoft.com/office/drawing/2014/main" id="{D5F34083-410B-4141-8471-6C5A96742668}"/>
            </a:ext>
          </a:extLst>
        </xdr:cNvPr>
        <xdr:cNvSpPr/>
      </xdr:nvSpPr>
      <xdr:spPr>
        <a:xfrm>
          <a:off x="9192260" y="1064005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165109</xdr:rowOff>
    </xdr:from>
    <xdr:ext cx="534377" cy="259045"/>
    <xdr:sp macro="" textlink="">
      <xdr:nvSpPr>
        <xdr:cNvPr id="245" name="【橋りょう・トンネル】&#10;一人当たり有形固定資産（償却資産）額該当値テキスト">
          <a:extLst>
            <a:ext uri="{FF2B5EF4-FFF2-40B4-BE49-F238E27FC236}">
              <a16:creationId xmlns:a16="http://schemas.microsoft.com/office/drawing/2014/main" id="{549E6DD7-B928-46A2-AB49-99524F2F064B}"/>
            </a:ext>
          </a:extLst>
        </xdr:cNvPr>
        <xdr:cNvSpPr txBox="1"/>
      </xdr:nvSpPr>
      <xdr:spPr>
        <a:xfrm>
          <a:off x="9258300" y="10558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88164</xdr:rowOff>
    </xdr:from>
    <xdr:to>
      <xdr:col>50</xdr:col>
      <xdr:colOff>165100</xdr:colOff>
      <xdr:row>64</xdr:row>
      <xdr:rowOff>18314</xdr:rowOff>
    </xdr:to>
    <xdr:sp macro="" textlink="">
      <xdr:nvSpPr>
        <xdr:cNvPr id="246" name="楕円 245">
          <a:extLst>
            <a:ext uri="{FF2B5EF4-FFF2-40B4-BE49-F238E27FC236}">
              <a16:creationId xmlns:a16="http://schemas.microsoft.com/office/drawing/2014/main" id="{B7FF7DF5-DB1F-4D6C-BDC9-AA3052F42430}"/>
            </a:ext>
          </a:extLst>
        </xdr:cNvPr>
        <xdr:cNvSpPr/>
      </xdr:nvSpPr>
      <xdr:spPr>
        <a:xfrm>
          <a:off x="8445500" y="1064948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129532</xdr:rowOff>
    </xdr:from>
    <xdr:to>
      <xdr:col>55</xdr:col>
      <xdr:colOff>0</xdr:colOff>
      <xdr:row>63</xdr:row>
      <xdr:rowOff>138964</xdr:rowOff>
    </xdr:to>
    <xdr:cxnSp macro="">
      <xdr:nvCxnSpPr>
        <xdr:cNvPr id="247" name="直線コネクタ 246">
          <a:extLst>
            <a:ext uri="{FF2B5EF4-FFF2-40B4-BE49-F238E27FC236}">
              <a16:creationId xmlns:a16="http://schemas.microsoft.com/office/drawing/2014/main" id="{272601E3-4931-4C36-B61E-EDCEF2625631}"/>
            </a:ext>
          </a:extLst>
        </xdr:cNvPr>
        <xdr:cNvCxnSpPr/>
      </xdr:nvCxnSpPr>
      <xdr:spPr>
        <a:xfrm flipV="1">
          <a:off x="8496300" y="10690852"/>
          <a:ext cx="723900" cy="9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79735</xdr:rowOff>
    </xdr:from>
    <xdr:to>
      <xdr:col>46</xdr:col>
      <xdr:colOff>38100</xdr:colOff>
      <xdr:row>64</xdr:row>
      <xdr:rowOff>9885</xdr:rowOff>
    </xdr:to>
    <xdr:sp macro="" textlink="">
      <xdr:nvSpPr>
        <xdr:cNvPr id="248" name="楕円 247">
          <a:extLst>
            <a:ext uri="{FF2B5EF4-FFF2-40B4-BE49-F238E27FC236}">
              <a16:creationId xmlns:a16="http://schemas.microsoft.com/office/drawing/2014/main" id="{65430CDF-F825-4BD9-AD5E-4DEFC178817B}"/>
            </a:ext>
          </a:extLst>
        </xdr:cNvPr>
        <xdr:cNvSpPr/>
      </xdr:nvSpPr>
      <xdr:spPr>
        <a:xfrm>
          <a:off x="7670800" y="1064105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130535</xdr:rowOff>
    </xdr:from>
    <xdr:to>
      <xdr:col>50</xdr:col>
      <xdr:colOff>114300</xdr:colOff>
      <xdr:row>63</xdr:row>
      <xdr:rowOff>138964</xdr:rowOff>
    </xdr:to>
    <xdr:cxnSp macro="">
      <xdr:nvCxnSpPr>
        <xdr:cNvPr id="249" name="直線コネクタ 248">
          <a:extLst>
            <a:ext uri="{FF2B5EF4-FFF2-40B4-BE49-F238E27FC236}">
              <a16:creationId xmlns:a16="http://schemas.microsoft.com/office/drawing/2014/main" id="{EEB2F15A-6254-432B-B4F5-2876931102E0}"/>
            </a:ext>
          </a:extLst>
        </xdr:cNvPr>
        <xdr:cNvCxnSpPr/>
      </xdr:nvCxnSpPr>
      <xdr:spPr>
        <a:xfrm>
          <a:off x="7713980" y="10691855"/>
          <a:ext cx="782320" cy="8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96151</xdr:rowOff>
    </xdr:from>
    <xdr:to>
      <xdr:col>41</xdr:col>
      <xdr:colOff>101600</xdr:colOff>
      <xdr:row>64</xdr:row>
      <xdr:rowOff>26301</xdr:rowOff>
    </xdr:to>
    <xdr:sp macro="" textlink="">
      <xdr:nvSpPr>
        <xdr:cNvPr id="250" name="楕円 249">
          <a:extLst>
            <a:ext uri="{FF2B5EF4-FFF2-40B4-BE49-F238E27FC236}">
              <a16:creationId xmlns:a16="http://schemas.microsoft.com/office/drawing/2014/main" id="{4F050B25-A4B8-4BAB-BDD9-9B17B517A129}"/>
            </a:ext>
          </a:extLst>
        </xdr:cNvPr>
        <xdr:cNvSpPr/>
      </xdr:nvSpPr>
      <xdr:spPr>
        <a:xfrm>
          <a:off x="6873240" y="1065747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130535</xdr:rowOff>
    </xdr:from>
    <xdr:to>
      <xdr:col>45</xdr:col>
      <xdr:colOff>177800</xdr:colOff>
      <xdr:row>63</xdr:row>
      <xdr:rowOff>146951</xdr:rowOff>
    </xdr:to>
    <xdr:cxnSp macro="">
      <xdr:nvCxnSpPr>
        <xdr:cNvPr id="251" name="直線コネクタ 250">
          <a:extLst>
            <a:ext uri="{FF2B5EF4-FFF2-40B4-BE49-F238E27FC236}">
              <a16:creationId xmlns:a16="http://schemas.microsoft.com/office/drawing/2014/main" id="{CF37A1B5-9495-4B8A-98B8-4E404CF46293}"/>
            </a:ext>
          </a:extLst>
        </xdr:cNvPr>
        <xdr:cNvCxnSpPr/>
      </xdr:nvCxnSpPr>
      <xdr:spPr>
        <a:xfrm flipV="1">
          <a:off x="6924040" y="10691855"/>
          <a:ext cx="789940" cy="16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96141</xdr:rowOff>
    </xdr:from>
    <xdr:to>
      <xdr:col>36</xdr:col>
      <xdr:colOff>165100</xdr:colOff>
      <xdr:row>64</xdr:row>
      <xdr:rowOff>26291</xdr:rowOff>
    </xdr:to>
    <xdr:sp macro="" textlink="">
      <xdr:nvSpPr>
        <xdr:cNvPr id="252" name="楕円 251">
          <a:extLst>
            <a:ext uri="{FF2B5EF4-FFF2-40B4-BE49-F238E27FC236}">
              <a16:creationId xmlns:a16="http://schemas.microsoft.com/office/drawing/2014/main" id="{3339F9E4-2B01-416E-96AC-625A85F97F2B}"/>
            </a:ext>
          </a:extLst>
        </xdr:cNvPr>
        <xdr:cNvSpPr/>
      </xdr:nvSpPr>
      <xdr:spPr>
        <a:xfrm>
          <a:off x="6098540" y="1065746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146941</xdr:rowOff>
    </xdr:from>
    <xdr:to>
      <xdr:col>41</xdr:col>
      <xdr:colOff>50800</xdr:colOff>
      <xdr:row>63</xdr:row>
      <xdr:rowOff>146951</xdr:rowOff>
    </xdr:to>
    <xdr:cxnSp macro="">
      <xdr:nvCxnSpPr>
        <xdr:cNvPr id="253" name="直線コネクタ 252">
          <a:extLst>
            <a:ext uri="{FF2B5EF4-FFF2-40B4-BE49-F238E27FC236}">
              <a16:creationId xmlns:a16="http://schemas.microsoft.com/office/drawing/2014/main" id="{B6BE01C4-D535-42CB-AA98-BFD3FFC5C54A}"/>
            </a:ext>
          </a:extLst>
        </xdr:cNvPr>
        <xdr:cNvCxnSpPr/>
      </xdr:nvCxnSpPr>
      <xdr:spPr>
        <a:xfrm>
          <a:off x="6149340" y="10708261"/>
          <a:ext cx="774700" cy="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112676</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id="{7784E3A4-CCD6-4064-A219-1F2D1A34BC21}"/>
            </a:ext>
          </a:extLst>
        </xdr:cNvPr>
        <xdr:cNvSpPr txBox="1"/>
      </xdr:nvSpPr>
      <xdr:spPr>
        <a:xfrm>
          <a:off x="8214575" y="10338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113902</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id="{042DD683-5265-4AB6-8DE4-CC22CE37490C}"/>
            </a:ext>
          </a:extLst>
        </xdr:cNvPr>
        <xdr:cNvSpPr txBox="1"/>
      </xdr:nvSpPr>
      <xdr:spPr>
        <a:xfrm>
          <a:off x="7444955" y="10339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108803</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id="{B12D3C72-D70A-4904-9CF1-055028CA0872}"/>
            </a:ext>
          </a:extLst>
        </xdr:cNvPr>
        <xdr:cNvSpPr txBox="1"/>
      </xdr:nvSpPr>
      <xdr:spPr>
        <a:xfrm>
          <a:off x="6670255" y="10334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59107</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id="{1090E828-B352-4388-96BF-84CE502D671D}"/>
            </a:ext>
          </a:extLst>
        </xdr:cNvPr>
        <xdr:cNvSpPr txBox="1"/>
      </xdr:nvSpPr>
      <xdr:spPr>
        <a:xfrm>
          <a:off x="5872695" y="10285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9441</xdr:rowOff>
    </xdr:from>
    <xdr:ext cx="534377" cy="259045"/>
    <xdr:sp macro="" textlink="">
      <xdr:nvSpPr>
        <xdr:cNvPr id="258" name="n_1mainValue【橋りょう・トンネル】&#10;一人当たり有形固定資産（償却資産）額">
          <a:extLst>
            <a:ext uri="{FF2B5EF4-FFF2-40B4-BE49-F238E27FC236}">
              <a16:creationId xmlns:a16="http://schemas.microsoft.com/office/drawing/2014/main" id="{DD20421B-EB28-4D0A-9CC4-DA8DCF9E1CA1}"/>
            </a:ext>
          </a:extLst>
        </xdr:cNvPr>
        <xdr:cNvSpPr txBox="1"/>
      </xdr:nvSpPr>
      <xdr:spPr>
        <a:xfrm>
          <a:off x="8239271" y="10738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1012</xdr:rowOff>
    </xdr:from>
    <xdr:ext cx="534377" cy="259045"/>
    <xdr:sp macro="" textlink="">
      <xdr:nvSpPr>
        <xdr:cNvPr id="259" name="n_2mainValue【橋りょう・トンネル】&#10;一人当たり有形固定資産（償却資産）額">
          <a:extLst>
            <a:ext uri="{FF2B5EF4-FFF2-40B4-BE49-F238E27FC236}">
              <a16:creationId xmlns:a16="http://schemas.microsoft.com/office/drawing/2014/main" id="{1E4BB1FB-CD77-46F1-9C44-B73B1FA45976}"/>
            </a:ext>
          </a:extLst>
        </xdr:cNvPr>
        <xdr:cNvSpPr txBox="1"/>
      </xdr:nvSpPr>
      <xdr:spPr>
        <a:xfrm>
          <a:off x="7477271" y="10729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17428</xdr:rowOff>
    </xdr:from>
    <xdr:ext cx="534377" cy="259045"/>
    <xdr:sp macro="" textlink="">
      <xdr:nvSpPr>
        <xdr:cNvPr id="260" name="n_3mainValue【橋りょう・トンネル】&#10;一人当たり有形固定資産（償却資産）額">
          <a:extLst>
            <a:ext uri="{FF2B5EF4-FFF2-40B4-BE49-F238E27FC236}">
              <a16:creationId xmlns:a16="http://schemas.microsoft.com/office/drawing/2014/main" id="{2A387ADD-D9F6-445B-AD22-C7B2424B1D19}"/>
            </a:ext>
          </a:extLst>
        </xdr:cNvPr>
        <xdr:cNvSpPr txBox="1"/>
      </xdr:nvSpPr>
      <xdr:spPr>
        <a:xfrm>
          <a:off x="6702571" y="10746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17418</xdr:rowOff>
    </xdr:from>
    <xdr:ext cx="534377" cy="259045"/>
    <xdr:sp macro="" textlink="">
      <xdr:nvSpPr>
        <xdr:cNvPr id="261" name="n_4mainValue【橋りょう・トンネル】&#10;一人当たり有形固定資産（償却資産）額">
          <a:extLst>
            <a:ext uri="{FF2B5EF4-FFF2-40B4-BE49-F238E27FC236}">
              <a16:creationId xmlns:a16="http://schemas.microsoft.com/office/drawing/2014/main" id="{4BBA43B1-B0B8-4C34-841F-5BFA778080AA}"/>
            </a:ext>
          </a:extLst>
        </xdr:cNvPr>
        <xdr:cNvSpPr txBox="1"/>
      </xdr:nvSpPr>
      <xdr:spPr>
        <a:xfrm>
          <a:off x="5905011" y="10746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5DCDC110-C533-48FF-AA44-D7F499EC3FCC}"/>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7D46F300-0795-425C-9503-DA209CE68911}"/>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62D397E7-D3DB-40D2-BA13-57A56CA35F56}"/>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0CA707F1-4F94-492D-9855-62E6BE2CF4BC}"/>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BA997A70-729B-4DE7-B897-C4087654D568}"/>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6B9E0CA1-C8B4-4C0F-9D27-E74AD5550F92}"/>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807C9569-74F2-44C9-8BD0-96A93A285D88}"/>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ABDA3D66-5D1A-4B69-9325-1DA63A072E18}"/>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9309704A-848E-4728-8199-491D14B0B35D}"/>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B0273B97-94D8-4462-96CD-A19773D43237}"/>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995C7A18-A53B-4C2C-98FC-4ABC9F1BA6E7}"/>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3" name="直線コネクタ 272">
          <a:extLst>
            <a:ext uri="{FF2B5EF4-FFF2-40B4-BE49-F238E27FC236}">
              <a16:creationId xmlns:a16="http://schemas.microsoft.com/office/drawing/2014/main" id="{DA0F8F6A-35AD-44C0-A379-9CF4CB88E38F}"/>
            </a:ext>
          </a:extLst>
        </xdr:cNvPr>
        <xdr:cNvCxnSpPr/>
      </xdr:nvCxnSpPr>
      <xdr:spPr>
        <a:xfrm>
          <a:off x="67056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4" name="テキスト ボックス 273">
          <a:extLst>
            <a:ext uri="{FF2B5EF4-FFF2-40B4-BE49-F238E27FC236}">
              <a16:creationId xmlns:a16="http://schemas.microsoft.com/office/drawing/2014/main" id="{23F0710E-02FF-4AD6-899F-FBB097648F23}"/>
            </a:ext>
          </a:extLst>
        </xdr:cNvPr>
        <xdr:cNvSpPr txBox="1"/>
      </xdr:nvSpPr>
      <xdr:spPr>
        <a:xfrm>
          <a:off x="27196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5" name="直線コネクタ 274">
          <a:extLst>
            <a:ext uri="{FF2B5EF4-FFF2-40B4-BE49-F238E27FC236}">
              <a16:creationId xmlns:a16="http://schemas.microsoft.com/office/drawing/2014/main" id="{AEF96C12-505A-4219-835B-0A48211FA82D}"/>
            </a:ext>
          </a:extLst>
        </xdr:cNvPr>
        <xdr:cNvCxnSpPr/>
      </xdr:nvCxnSpPr>
      <xdr:spPr>
        <a:xfrm>
          <a:off x="67056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6" name="テキスト ボックス 275">
          <a:extLst>
            <a:ext uri="{FF2B5EF4-FFF2-40B4-BE49-F238E27FC236}">
              <a16:creationId xmlns:a16="http://schemas.microsoft.com/office/drawing/2014/main" id="{2D8768D2-7F8A-4EE1-BC84-B25B9EA6FFCB}"/>
            </a:ext>
          </a:extLst>
        </xdr:cNvPr>
        <xdr:cNvSpPr txBox="1"/>
      </xdr:nvSpPr>
      <xdr:spPr>
        <a:xfrm>
          <a:off x="33608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7" name="直線コネクタ 276">
          <a:extLst>
            <a:ext uri="{FF2B5EF4-FFF2-40B4-BE49-F238E27FC236}">
              <a16:creationId xmlns:a16="http://schemas.microsoft.com/office/drawing/2014/main" id="{D2800BEA-8C3D-4D86-ACFD-61592DE8CF56}"/>
            </a:ext>
          </a:extLst>
        </xdr:cNvPr>
        <xdr:cNvCxnSpPr/>
      </xdr:nvCxnSpPr>
      <xdr:spPr>
        <a:xfrm>
          <a:off x="67056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8" name="テキスト ボックス 277">
          <a:extLst>
            <a:ext uri="{FF2B5EF4-FFF2-40B4-BE49-F238E27FC236}">
              <a16:creationId xmlns:a16="http://schemas.microsoft.com/office/drawing/2014/main" id="{F8345051-601B-4371-BEC8-36AF6B4F8A1D}"/>
            </a:ext>
          </a:extLst>
        </xdr:cNvPr>
        <xdr:cNvSpPr txBox="1"/>
      </xdr:nvSpPr>
      <xdr:spPr>
        <a:xfrm>
          <a:off x="33608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9" name="直線コネクタ 278">
          <a:extLst>
            <a:ext uri="{FF2B5EF4-FFF2-40B4-BE49-F238E27FC236}">
              <a16:creationId xmlns:a16="http://schemas.microsoft.com/office/drawing/2014/main" id="{3836AEE2-DA1D-4157-B18C-46B7CB5F699D}"/>
            </a:ext>
          </a:extLst>
        </xdr:cNvPr>
        <xdr:cNvCxnSpPr/>
      </xdr:nvCxnSpPr>
      <xdr:spPr>
        <a:xfrm>
          <a:off x="67056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0" name="テキスト ボックス 279">
          <a:extLst>
            <a:ext uri="{FF2B5EF4-FFF2-40B4-BE49-F238E27FC236}">
              <a16:creationId xmlns:a16="http://schemas.microsoft.com/office/drawing/2014/main" id="{E997B7E3-4D3E-4FBA-8405-3374E811D429}"/>
            </a:ext>
          </a:extLst>
        </xdr:cNvPr>
        <xdr:cNvSpPr txBox="1"/>
      </xdr:nvSpPr>
      <xdr:spPr>
        <a:xfrm>
          <a:off x="33608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1" name="直線コネクタ 280">
          <a:extLst>
            <a:ext uri="{FF2B5EF4-FFF2-40B4-BE49-F238E27FC236}">
              <a16:creationId xmlns:a16="http://schemas.microsoft.com/office/drawing/2014/main" id="{7B27B48B-7122-4297-A0A8-28ABF26ACC51}"/>
            </a:ext>
          </a:extLst>
        </xdr:cNvPr>
        <xdr:cNvCxnSpPr/>
      </xdr:nvCxnSpPr>
      <xdr:spPr>
        <a:xfrm>
          <a:off x="67056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2" name="テキスト ボックス 281">
          <a:extLst>
            <a:ext uri="{FF2B5EF4-FFF2-40B4-BE49-F238E27FC236}">
              <a16:creationId xmlns:a16="http://schemas.microsoft.com/office/drawing/2014/main" id="{4E926AA6-5B44-4C76-95D2-99229B760C24}"/>
            </a:ext>
          </a:extLst>
        </xdr:cNvPr>
        <xdr:cNvSpPr txBox="1"/>
      </xdr:nvSpPr>
      <xdr:spPr>
        <a:xfrm>
          <a:off x="33608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3" name="直線コネクタ 282">
          <a:extLst>
            <a:ext uri="{FF2B5EF4-FFF2-40B4-BE49-F238E27FC236}">
              <a16:creationId xmlns:a16="http://schemas.microsoft.com/office/drawing/2014/main" id="{2FF39B36-1322-49DE-AD48-6665DC264B30}"/>
            </a:ext>
          </a:extLst>
        </xdr:cNvPr>
        <xdr:cNvCxnSpPr/>
      </xdr:nvCxnSpPr>
      <xdr:spPr>
        <a:xfrm>
          <a:off x="67056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4" name="テキスト ボックス 283">
          <a:extLst>
            <a:ext uri="{FF2B5EF4-FFF2-40B4-BE49-F238E27FC236}">
              <a16:creationId xmlns:a16="http://schemas.microsoft.com/office/drawing/2014/main" id="{D68BD402-87BA-46DB-841F-24B9F8F0F15B}"/>
            </a:ext>
          </a:extLst>
        </xdr:cNvPr>
        <xdr:cNvSpPr txBox="1"/>
      </xdr:nvSpPr>
      <xdr:spPr>
        <a:xfrm>
          <a:off x="37734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EE086DE8-3BAF-4368-A422-330CBA8C6936}"/>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a:extLst>
            <a:ext uri="{FF2B5EF4-FFF2-40B4-BE49-F238E27FC236}">
              <a16:creationId xmlns:a16="http://schemas.microsoft.com/office/drawing/2014/main" id="{9644BC45-B823-4058-BFB8-2681D688F2D9}"/>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8708</xdr:rowOff>
    </xdr:from>
    <xdr:to>
      <xdr:col>24</xdr:col>
      <xdr:colOff>62865</xdr:colOff>
      <xdr:row>86</xdr:row>
      <xdr:rowOff>168729</xdr:rowOff>
    </xdr:to>
    <xdr:cxnSp macro="">
      <xdr:nvCxnSpPr>
        <xdr:cNvPr id="287" name="直線コネクタ 286">
          <a:extLst>
            <a:ext uri="{FF2B5EF4-FFF2-40B4-BE49-F238E27FC236}">
              <a16:creationId xmlns:a16="http://schemas.microsoft.com/office/drawing/2014/main" id="{A6CC8728-E956-40CE-9CE3-D6A23B23E5B8}"/>
            </a:ext>
          </a:extLst>
        </xdr:cNvPr>
        <xdr:cNvCxnSpPr/>
      </xdr:nvCxnSpPr>
      <xdr:spPr>
        <a:xfrm flipV="1">
          <a:off x="4086225" y="13084628"/>
          <a:ext cx="0" cy="1501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8" name="【公営住宅】&#10;有形固定資産減価償却率最小値テキスト">
          <a:extLst>
            <a:ext uri="{FF2B5EF4-FFF2-40B4-BE49-F238E27FC236}">
              <a16:creationId xmlns:a16="http://schemas.microsoft.com/office/drawing/2014/main" id="{5E1EA5D6-BB0F-48DD-9E1D-13701BE7C255}"/>
            </a:ext>
          </a:extLst>
        </xdr:cNvPr>
        <xdr:cNvSpPr txBox="1"/>
      </xdr:nvSpPr>
      <xdr:spPr>
        <a:xfrm>
          <a:off x="412496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89" name="直線コネクタ 288">
          <a:extLst>
            <a:ext uri="{FF2B5EF4-FFF2-40B4-BE49-F238E27FC236}">
              <a16:creationId xmlns:a16="http://schemas.microsoft.com/office/drawing/2014/main" id="{6FA6FC22-F22E-4950-BE8C-81A4FFF23EA0}"/>
            </a:ext>
          </a:extLst>
        </xdr:cNvPr>
        <xdr:cNvCxnSpPr/>
      </xdr:nvCxnSpPr>
      <xdr:spPr>
        <a:xfrm>
          <a:off x="402082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126835</xdr:rowOff>
    </xdr:from>
    <xdr:ext cx="340478" cy="259045"/>
    <xdr:sp macro="" textlink="">
      <xdr:nvSpPr>
        <xdr:cNvPr id="290" name="【公営住宅】&#10;有形固定資産減価償却率最大値テキスト">
          <a:extLst>
            <a:ext uri="{FF2B5EF4-FFF2-40B4-BE49-F238E27FC236}">
              <a16:creationId xmlns:a16="http://schemas.microsoft.com/office/drawing/2014/main" id="{41CA4274-F336-411C-97A1-ABAEBF6990D4}"/>
            </a:ext>
          </a:extLst>
        </xdr:cNvPr>
        <xdr:cNvSpPr txBox="1"/>
      </xdr:nvSpPr>
      <xdr:spPr>
        <a:xfrm>
          <a:off x="4124960" y="1286747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8708</xdr:rowOff>
    </xdr:from>
    <xdr:to>
      <xdr:col>24</xdr:col>
      <xdr:colOff>152400</xdr:colOff>
      <xdr:row>78</xdr:row>
      <xdr:rowOff>8708</xdr:rowOff>
    </xdr:to>
    <xdr:cxnSp macro="">
      <xdr:nvCxnSpPr>
        <xdr:cNvPr id="291" name="直線コネクタ 290">
          <a:extLst>
            <a:ext uri="{FF2B5EF4-FFF2-40B4-BE49-F238E27FC236}">
              <a16:creationId xmlns:a16="http://schemas.microsoft.com/office/drawing/2014/main" id="{4CE40DD9-CE4C-4E15-BEC9-5FBC7673118C}"/>
            </a:ext>
          </a:extLst>
        </xdr:cNvPr>
        <xdr:cNvCxnSpPr/>
      </xdr:nvCxnSpPr>
      <xdr:spPr>
        <a:xfrm>
          <a:off x="4020820" y="1308462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40839</xdr:rowOff>
    </xdr:from>
    <xdr:ext cx="405111" cy="259045"/>
    <xdr:sp macro="" textlink="">
      <xdr:nvSpPr>
        <xdr:cNvPr id="292" name="【公営住宅】&#10;有形固定資産減価償却率平均値テキスト">
          <a:extLst>
            <a:ext uri="{FF2B5EF4-FFF2-40B4-BE49-F238E27FC236}">
              <a16:creationId xmlns:a16="http://schemas.microsoft.com/office/drawing/2014/main" id="{D049E75D-7191-484A-B17D-7E4369B26BCD}"/>
            </a:ext>
          </a:extLst>
        </xdr:cNvPr>
        <xdr:cNvSpPr txBox="1"/>
      </xdr:nvSpPr>
      <xdr:spPr>
        <a:xfrm>
          <a:off x="4124960" y="139549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62412</xdr:rowOff>
    </xdr:from>
    <xdr:to>
      <xdr:col>24</xdr:col>
      <xdr:colOff>114300</xdr:colOff>
      <xdr:row>83</xdr:row>
      <xdr:rowOff>164012</xdr:rowOff>
    </xdr:to>
    <xdr:sp macro="" textlink="">
      <xdr:nvSpPr>
        <xdr:cNvPr id="293" name="フローチャート: 判断 292">
          <a:extLst>
            <a:ext uri="{FF2B5EF4-FFF2-40B4-BE49-F238E27FC236}">
              <a16:creationId xmlns:a16="http://schemas.microsoft.com/office/drawing/2014/main" id="{716758E1-09CF-4357-8836-3E034E16C12A}"/>
            </a:ext>
          </a:extLst>
        </xdr:cNvPr>
        <xdr:cNvSpPr/>
      </xdr:nvSpPr>
      <xdr:spPr>
        <a:xfrm>
          <a:off x="4036060" y="1397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158750</xdr:rowOff>
    </xdr:from>
    <xdr:to>
      <xdr:col>20</xdr:col>
      <xdr:colOff>38100</xdr:colOff>
      <xdr:row>83</xdr:row>
      <xdr:rowOff>88900</xdr:rowOff>
    </xdr:to>
    <xdr:sp macro="" textlink="">
      <xdr:nvSpPr>
        <xdr:cNvPr id="294" name="フローチャート: 判断 293">
          <a:extLst>
            <a:ext uri="{FF2B5EF4-FFF2-40B4-BE49-F238E27FC236}">
              <a16:creationId xmlns:a16="http://schemas.microsoft.com/office/drawing/2014/main" id="{9B996391-40BE-4CD5-A12F-998F6E9CD7A2}"/>
            </a:ext>
          </a:extLst>
        </xdr:cNvPr>
        <xdr:cNvSpPr/>
      </xdr:nvSpPr>
      <xdr:spPr>
        <a:xfrm>
          <a:off x="3312160" y="139052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140788</xdr:rowOff>
    </xdr:from>
    <xdr:to>
      <xdr:col>15</xdr:col>
      <xdr:colOff>101600</xdr:colOff>
      <xdr:row>83</xdr:row>
      <xdr:rowOff>70938</xdr:rowOff>
    </xdr:to>
    <xdr:sp macro="" textlink="">
      <xdr:nvSpPr>
        <xdr:cNvPr id="295" name="フローチャート: 判断 294">
          <a:extLst>
            <a:ext uri="{FF2B5EF4-FFF2-40B4-BE49-F238E27FC236}">
              <a16:creationId xmlns:a16="http://schemas.microsoft.com/office/drawing/2014/main" id="{869722D1-118B-47DC-8A7C-91260E778466}"/>
            </a:ext>
          </a:extLst>
        </xdr:cNvPr>
        <xdr:cNvSpPr/>
      </xdr:nvSpPr>
      <xdr:spPr>
        <a:xfrm>
          <a:off x="2514600" y="1388726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41184</xdr:rowOff>
    </xdr:from>
    <xdr:to>
      <xdr:col>10</xdr:col>
      <xdr:colOff>165100</xdr:colOff>
      <xdr:row>83</xdr:row>
      <xdr:rowOff>142784</xdr:rowOff>
    </xdr:to>
    <xdr:sp macro="" textlink="">
      <xdr:nvSpPr>
        <xdr:cNvPr id="296" name="フローチャート: 判断 295">
          <a:extLst>
            <a:ext uri="{FF2B5EF4-FFF2-40B4-BE49-F238E27FC236}">
              <a16:creationId xmlns:a16="http://schemas.microsoft.com/office/drawing/2014/main" id="{2F43E139-1327-4399-BCF0-F50E7070373E}"/>
            </a:ext>
          </a:extLst>
        </xdr:cNvPr>
        <xdr:cNvSpPr/>
      </xdr:nvSpPr>
      <xdr:spPr>
        <a:xfrm>
          <a:off x="1739900" y="13955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44450</xdr:rowOff>
    </xdr:from>
    <xdr:to>
      <xdr:col>6</xdr:col>
      <xdr:colOff>38100</xdr:colOff>
      <xdr:row>83</xdr:row>
      <xdr:rowOff>146050</xdr:rowOff>
    </xdr:to>
    <xdr:sp macro="" textlink="">
      <xdr:nvSpPr>
        <xdr:cNvPr id="297" name="フローチャート: 判断 296">
          <a:extLst>
            <a:ext uri="{FF2B5EF4-FFF2-40B4-BE49-F238E27FC236}">
              <a16:creationId xmlns:a16="http://schemas.microsoft.com/office/drawing/2014/main" id="{FFE3D88B-9818-49AB-805F-8DECF26F9191}"/>
            </a:ext>
          </a:extLst>
        </xdr:cNvPr>
        <xdr:cNvSpPr/>
      </xdr:nvSpPr>
      <xdr:spPr>
        <a:xfrm>
          <a:off x="965200" y="139585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35E58375-3467-4403-B86C-5EAB93ED4869}"/>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61E9876F-0C4F-4652-A1A1-A5CDE90B2C84}"/>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4B7B56AB-AAB7-43A4-864E-005DE4171980}"/>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B377C079-DC8D-4167-9E54-C0EAC11663B5}"/>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484B4EDF-2EC0-4379-88BA-66230A96C30F}"/>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5262</xdr:rowOff>
    </xdr:from>
    <xdr:to>
      <xdr:col>24</xdr:col>
      <xdr:colOff>114300</xdr:colOff>
      <xdr:row>83</xdr:row>
      <xdr:rowOff>106862</xdr:rowOff>
    </xdr:to>
    <xdr:sp macro="" textlink="">
      <xdr:nvSpPr>
        <xdr:cNvPr id="303" name="楕円 302">
          <a:extLst>
            <a:ext uri="{FF2B5EF4-FFF2-40B4-BE49-F238E27FC236}">
              <a16:creationId xmlns:a16="http://schemas.microsoft.com/office/drawing/2014/main" id="{DC81411E-40F0-4B21-A6C8-0057E4FE87E4}"/>
            </a:ext>
          </a:extLst>
        </xdr:cNvPr>
        <xdr:cNvSpPr/>
      </xdr:nvSpPr>
      <xdr:spPr>
        <a:xfrm>
          <a:off x="4036060" y="13919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28139</xdr:rowOff>
    </xdr:from>
    <xdr:ext cx="405111" cy="259045"/>
    <xdr:sp macro="" textlink="">
      <xdr:nvSpPr>
        <xdr:cNvPr id="304" name="【公営住宅】&#10;有形固定資産減価償却率該当値テキスト">
          <a:extLst>
            <a:ext uri="{FF2B5EF4-FFF2-40B4-BE49-F238E27FC236}">
              <a16:creationId xmlns:a16="http://schemas.microsoft.com/office/drawing/2014/main" id="{B80CC8E6-6383-4BFB-9FEC-5303083B15E4}"/>
            </a:ext>
          </a:extLst>
        </xdr:cNvPr>
        <xdr:cNvSpPr txBox="1"/>
      </xdr:nvSpPr>
      <xdr:spPr>
        <a:xfrm>
          <a:off x="4124960" y="13774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140788</xdr:rowOff>
    </xdr:from>
    <xdr:to>
      <xdr:col>20</xdr:col>
      <xdr:colOff>38100</xdr:colOff>
      <xdr:row>83</xdr:row>
      <xdr:rowOff>70938</xdr:rowOff>
    </xdr:to>
    <xdr:sp macro="" textlink="">
      <xdr:nvSpPr>
        <xdr:cNvPr id="305" name="楕円 304">
          <a:extLst>
            <a:ext uri="{FF2B5EF4-FFF2-40B4-BE49-F238E27FC236}">
              <a16:creationId xmlns:a16="http://schemas.microsoft.com/office/drawing/2014/main" id="{8B83565B-42B3-4D2E-A465-9C1FEE38DA75}"/>
            </a:ext>
          </a:extLst>
        </xdr:cNvPr>
        <xdr:cNvSpPr/>
      </xdr:nvSpPr>
      <xdr:spPr>
        <a:xfrm>
          <a:off x="3312160" y="1388726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20138</xdr:rowOff>
    </xdr:from>
    <xdr:to>
      <xdr:col>24</xdr:col>
      <xdr:colOff>63500</xdr:colOff>
      <xdr:row>83</xdr:row>
      <xdr:rowOff>56062</xdr:rowOff>
    </xdr:to>
    <xdr:cxnSp macro="">
      <xdr:nvCxnSpPr>
        <xdr:cNvPr id="306" name="直線コネクタ 305">
          <a:extLst>
            <a:ext uri="{FF2B5EF4-FFF2-40B4-BE49-F238E27FC236}">
              <a16:creationId xmlns:a16="http://schemas.microsoft.com/office/drawing/2014/main" id="{824C5FAB-D422-4FE9-ACD1-763B6C347992}"/>
            </a:ext>
          </a:extLst>
        </xdr:cNvPr>
        <xdr:cNvCxnSpPr/>
      </xdr:nvCxnSpPr>
      <xdr:spPr>
        <a:xfrm>
          <a:off x="3355340" y="13934258"/>
          <a:ext cx="73152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104866</xdr:rowOff>
    </xdr:from>
    <xdr:to>
      <xdr:col>15</xdr:col>
      <xdr:colOff>101600</xdr:colOff>
      <xdr:row>83</xdr:row>
      <xdr:rowOff>35016</xdr:rowOff>
    </xdr:to>
    <xdr:sp macro="" textlink="">
      <xdr:nvSpPr>
        <xdr:cNvPr id="307" name="楕円 306">
          <a:extLst>
            <a:ext uri="{FF2B5EF4-FFF2-40B4-BE49-F238E27FC236}">
              <a16:creationId xmlns:a16="http://schemas.microsoft.com/office/drawing/2014/main" id="{A4ABE6D0-F148-416E-9628-49F19B7C220A}"/>
            </a:ext>
          </a:extLst>
        </xdr:cNvPr>
        <xdr:cNvSpPr/>
      </xdr:nvSpPr>
      <xdr:spPr>
        <a:xfrm>
          <a:off x="2514600" y="1385134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155666</xdr:rowOff>
    </xdr:from>
    <xdr:to>
      <xdr:col>19</xdr:col>
      <xdr:colOff>177800</xdr:colOff>
      <xdr:row>83</xdr:row>
      <xdr:rowOff>20138</xdr:rowOff>
    </xdr:to>
    <xdr:cxnSp macro="">
      <xdr:nvCxnSpPr>
        <xdr:cNvPr id="308" name="直線コネクタ 307">
          <a:extLst>
            <a:ext uri="{FF2B5EF4-FFF2-40B4-BE49-F238E27FC236}">
              <a16:creationId xmlns:a16="http://schemas.microsoft.com/office/drawing/2014/main" id="{AA320312-9A88-493D-8B34-3CC9B9F4B16F}"/>
            </a:ext>
          </a:extLst>
        </xdr:cNvPr>
        <xdr:cNvCxnSpPr/>
      </xdr:nvCxnSpPr>
      <xdr:spPr>
        <a:xfrm>
          <a:off x="2565400" y="13902146"/>
          <a:ext cx="789940" cy="32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68943</xdr:rowOff>
    </xdr:from>
    <xdr:to>
      <xdr:col>10</xdr:col>
      <xdr:colOff>165100</xdr:colOff>
      <xdr:row>82</xdr:row>
      <xdr:rowOff>170543</xdr:rowOff>
    </xdr:to>
    <xdr:sp macro="" textlink="">
      <xdr:nvSpPr>
        <xdr:cNvPr id="309" name="楕円 308">
          <a:extLst>
            <a:ext uri="{FF2B5EF4-FFF2-40B4-BE49-F238E27FC236}">
              <a16:creationId xmlns:a16="http://schemas.microsoft.com/office/drawing/2014/main" id="{A6AE761D-FCC8-4503-9694-40D83A934440}"/>
            </a:ext>
          </a:extLst>
        </xdr:cNvPr>
        <xdr:cNvSpPr/>
      </xdr:nvSpPr>
      <xdr:spPr>
        <a:xfrm>
          <a:off x="1739900" y="13815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119743</xdr:rowOff>
    </xdr:from>
    <xdr:to>
      <xdr:col>15</xdr:col>
      <xdr:colOff>50800</xdr:colOff>
      <xdr:row>82</xdr:row>
      <xdr:rowOff>155666</xdr:rowOff>
    </xdr:to>
    <xdr:cxnSp macro="">
      <xdr:nvCxnSpPr>
        <xdr:cNvPr id="310" name="直線コネクタ 309">
          <a:extLst>
            <a:ext uri="{FF2B5EF4-FFF2-40B4-BE49-F238E27FC236}">
              <a16:creationId xmlns:a16="http://schemas.microsoft.com/office/drawing/2014/main" id="{3538ED57-699A-4608-8EB5-C5230F3C1067}"/>
            </a:ext>
          </a:extLst>
        </xdr:cNvPr>
        <xdr:cNvCxnSpPr/>
      </xdr:nvCxnSpPr>
      <xdr:spPr>
        <a:xfrm>
          <a:off x="1790700" y="13866223"/>
          <a:ext cx="7747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33020</xdr:rowOff>
    </xdr:from>
    <xdr:to>
      <xdr:col>6</xdr:col>
      <xdr:colOff>38100</xdr:colOff>
      <xdr:row>82</xdr:row>
      <xdr:rowOff>134620</xdr:rowOff>
    </xdr:to>
    <xdr:sp macro="" textlink="">
      <xdr:nvSpPr>
        <xdr:cNvPr id="311" name="楕円 310">
          <a:extLst>
            <a:ext uri="{FF2B5EF4-FFF2-40B4-BE49-F238E27FC236}">
              <a16:creationId xmlns:a16="http://schemas.microsoft.com/office/drawing/2014/main" id="{1B91745A-C045-4231-AFBF-B81A3B13AEB7}"/>
            </a:ext>
          </a:extLst>
        </xdr:cNvPr>
        <xdr:cNvSpPr/>
      </xdr:nvSpPr>
      <xdr:spPr>
        <a:xfrm>
          <a:off x="965200" y="137795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83820</xdr:rowOff>
    </xdr:from>
    <xdr:to>
      <xdr:col>10</xdr:col>
      <xdr:colOff>114300</xdr:colOff>
      <xdr:row>82</xdr:row>
      <xdr:rowOff>119743</xdr:rowOff>
    </xdr:to>
    <xdr:cxnSp macro="">
      <xdr:nvCxnSpPr>
        <xdr:cNvPr id="312" name="直線コネクタ 311">
          <a:extLst>
            <a:ext uri="{FF2B5EF4-FFF2-40B4-BE49-F238E27FC236}">
              <a16:creationId xmlns:a16="http://schemas.microsoft.com/office/drawing/2014/main" id="{D0B7EF96-CC46-43C7-918A-0F836FCD84E5}"/>
            </a:ext>
          </a:extLst>
        </xdr:cNvPr>
        <xdr:cNvCxnSpPr/>
      </xdr:nvCxnSpPr>
      <xdr:spPr>
        <a:xfrm>
          <a:off x="1008380" y="13830300"/>
          <a:ext cx="78232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80027</xdr:rowOff>
    </xdr:from>
    <xdr:ext cx="405111" cy="259045"/>
    <xdr:sp macro="" textlink="">
      <xdr:nvSpPr>
        <xdr:cNvPr id="313" name="n_1aveValue【公営住宅】&#10;有形固定資産減価償却率">
          <a:extLst>
            <a:ext uri="{FF2B5EF4-FFF2-40B4-BE49-F238E27FC236}">
              <a16:creationId xmlns:a16="http://schemas.microsoft.com/office/drawing/2014/main" id="{0F1AA310-DF2F-42B7-9D58-C18FEE95B6E6}"/>
            </a:ext>
          </a:extLst>
        </xdr:cNvPr>
        <xdr:cNvSpPr txBox="1"/>
      </xdr:nvSpPr>
      <xdr:spPr>
        <a:xfrm>
          <a:off x="3170564" y="13994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62065</xdr:rowOff>
    </xdr:from>
    <xdr:ext cx="405111" cy="259045"/>
    <xdr:sp macro="" textlink="">
      <xdr:nvSpPr>
        <xdr:cNvPr id="314" name="n_2aveValue【公営住宅】&#10;有形固定資産減価償却率">
          <a:extLst>
            <a:ext uri="{FF2B5EF4-FFF2-40B4-BE49-F238E27FC236}">
              <a16:creationId xmlns:a16="http://schemas.microsoft.com/office/drawing/2014/main" id="{4D9CF0EC-5D6F-42D2-8E0C-BF50B7E4EB3F}"/>
            </a:ext>
          </a:extLst>
        </xdr:cNvPr>
        <xdr:cNvSpPr txBox="1"/>
      </xdr:nvSpPr>
      <xdr:spPr>
        <a:xfrm>
          <a:off x="2385704" y="13976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133911</xdr:rowOff>
    </xdr:from>
    <xdr:ext cx="405111" cy="259045"/>
    <xdr:sp macro="" textlink="">
      <xdr:nvSpPr>
        <xdr:cNvPr id="315" name="n_3aveValue【公営住宅】&#10;有形固定資産減価償却率">
          <a:extLst>
            <a:ext uri="{FF2B5EF4-FFF2-40B4-BE49-F238E27FC236}">
              <a16:creationId xmlns:a16="http://schemas.microsoft.com/office/drawing/2014/main" id="{8906031E-636E-4F19-9C5A-D4DF66DA3615}"/>
            </a:ext>
          </a:extLst>
        </xdr:cNvPr>
        <xdr:cNvSpPr txBox="1"/>
      </xdr:nvSpPr>
      <xdr:spPr>
        <a:xfrm>
          <a:off x="1611004" y="14048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137177</xdr:rowOff>
    </xdr:from>
    <xdr:ext cx="405111" cy="259045"/>
    <xdr:sp macro="" textlink="">
      <xdr:nvSpPr>
        <xdr:cNvPr id="316" name="n_4aveValue【公営住宅】&#10;有形固定資産減価償却率">
          <a:extLst>
            <a:ext uri="{FF2B5EF4-FFF2-40B4-BE49-F238E27FC236}">
              <a16:creationId xmlns:a16="http://schemas.microsoft.com/office/drawing/2014/main" id="{B25A01C6-BC33-4E99-B69B-AC8183F1EC50}"/>
            </a:ext>
          </a:extLst>
        </xdr:cNvPr>
        <xdr:cNvSpPr txBox="1"/>
      </xdr:nvSpPr>
      <xdr:spPr>
        <a:xfrm>
          <a:off x="836304" y="14051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87465</xdr:rowOff>
    </xdr:from>
    <xdr:ext cx="405111" cy="259045"/>
    <xdr:sp macro="" textlink="">
      <xdr:nvSpPr>
        <xdr:cNvPr id="317" name="n_1mainValue【公営住宅】&#10;有形固定資産減価償却率">
          <a:extLst>
            <a:ext uri="{FF2B5EF4-FFF2-40B4-BE49-F238E27FC236}">
              <a16:creationId xmlns:a16="http://schemas.microsoft.com/office/drawing/2014/main" id="{F8BB0A72-8DA1-4CFE-B0EC-5705711502E6}"/>
            </a:ext>
          </a:extLst>
        </xdr:cNvPr>
        <xdr:cNvSpPr txBox="1"/>
      </xdr:nvSpPr>
      <xdr:spPr>
        <a:xfrm>
          <a:off x="3170564" y="13666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51543</xdr:rowOff>
    </xdr:from>
    <xdr:ext cx="405111" cy="259045"/>
    <xdr:sp macro="" textlink="">
      <xdr:nvSpPr>
        <xdr:cNvPr id="318" name="n_2mainValue【公営住宅】&#10;有形固定資産減価償却率">
          <a:extLst>
            <a:ext uri="{FF2B5EF4-FFF2-40B4-BE49-F238E27FC236}">
              <a16:creationId xmlns:a16="http://schemas.microsoft.com/office/drawing/2014/main" id="{E91A1381-91EB-4F40-9C0E-5DF79BDC920C}"/>
            </a:ext>
          </a:extLst>
        </xdr:cNvPr>
        <xdr:cNvSpPr txBox="1"/>
      </xdr:nvSpPr>
      <xdr:spPr>
        <a:xfrm>
          <a:off x="2385704" y="13630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15620</xdr:rowOff>
    </xdr:from>
    <xdr:ext cx="405111" cy="259045"/>
    <xdr:sp macro="" textlink="">
      <xdr:nvSpPr>
        <xdr:cNvPr id="319" name="n_3mainValue【公営住宅】&#10;有形固定資産減価償却率">
          <a:extLst>
            <a:ext uri="{FF2B5EF4-FFF2-40B4-BE49-F238E27FC236}">
              <a16:creationId xmlns:a16="http://schemas.microsoft.com/office/drawing/2014/main" id="{D7F7AF2C-F000-49EB-B6C2-46B7BB5ADFCC}"/>
            </a:ext>
          </a:extLst>
        </xdr:cNvPr>
        <xdr:cNvSpPr txBox="1"/>
      </xdr:nvSpPr>
      <xdr:spPr>
        <a:xfrm>
          <a:off x="1611004" y="135944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151147</xdr:rowOff>
    </xdr:from>
    <xdr:ext cx="405111" cy="259045"/>
    <xdr:sp macro="" textlink="">
      <xdr:nvSpPr>
        <xdr:cNvPr id="320" name="n_4mainValue【公営住宅】&#10;有形固定資産減価償却率">
          <a:extLst>
            <a:ext uri="{FF2B5EF4-FFF2-40B4-BE49-F238E27FC236}">
              <a16:creationId xmlns:a16="http://schemas.microsoft.com/office/drawing/2014/main" id="{06C96168-A13C-401E-8176-A2F8D69F0CF8}"/>
            </a:ext>
          </a:extLst>
        </xdr:cNvPr>
        <xdr:cNvSpPr txBox="1"/>
      </xdr:nvSpPr>
      <xdr:spPr>
        <a:xfrm>
          <a:off x="836304" y="1356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D07388DE-5FC2-4B3F-AD8A-4047623AD389}"/>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852E5702-ECE0-4184-9B62-1ED2F070A6F7}"/>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863065FB-0233-4A7C-B37B-7ABD7B62C0CD}"/>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AA209A8D-2918-4A9F-B602-A164A17F9E8B}"/>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95BC0682-04BD-44E0-9C04-F89004C11F50}"/>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E6403F51-E8ED-4380-BC69-9B43B6D5819C}"/>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4754451E-51E5-43A2-8A98-8150CD4892ED}"/>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84474E40-4419-4AE7-925A-F29D179A4FBC}"/>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A734B39F-B8B8-4A13-B8AE-8887153367D7}"/>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637750E8-DD9E-484F-B712-BCE601771810}"/>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1" name="直線コネクタ 330">
          <a:extLst>
            <a:ext uri="{FF2B5EF4-FFF2-40B4-BE49-F238E27FC236}">
              <a16:creationId xmlns:a16="http://schemas.microsoft.com/office/drawing/2014/main" id="{060E2CFE-75E2-4F9F-9690-CAC38271CD5A}"/>
            </a:ext>
          </a:extLst>
        </xdr:cNvPr>
        <xdr:cNvCxnSpPr/>
      </xdr:nvCxnSpPr>
      <xdr:spPr>
        <a:xfrm>
          <a:off x="5826760" y="14455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2" name="テキスト ボックス 331">
          <a:extLst>
            <a:ext uri="{FF2B5EF4-FFF2-40B4-BE49-F238E27FC236}">
              <a16:creationId xmlns:a16="http://schemas.microsoft.com/office/drawing/2014/main" id="{D86C5752-4332-4180-9FC1-69484907D5BA}"/>
            </a:ext>
          </a:extLst>
        </xdr:cNvPr>
        <xdr:cNvSpPr txBox="1"/>
      </xdr:nvSpPr>
      <xdr:spPr>
        <a:xfrm>
          <a:off x="540530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3" name="直線コネクタ 332">
          <a:extLst>
            <a:ext uri="{FF2B5EF4-FFF2-40B4-BE49-F238E27FC236}">
              <a16:creationId xmlns:a16="http://schemas.microsoft.com/office/drawing/2014/main" id="{C5B4CAC5-F8AE-4F62-853A-9F5727ADD222}"/>
            </a:ext>
          </a:extLst>
        </xdr:cNvPr>
        <xdr:cNvCxnSpPr/>
      </xdr:nvCxnSpPr>
      <xdr:spPr>
        <a:xfrm>
          <a:off x="5826760" y="140093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4" name="テキスト ボックス 333">
          <a:extLst>
            <a:ext uri="{FF2B5EF4-FFF2-40B4-BE49-F238E27FC236}">
              <a16:creationId xmlns:a16="http://schemas.microsoft.com/office/drawing/2014/main" id="{73CAD2A6-7675-4E5B-AAC1-3B7189F33A67}"/>
            </a:ext>
          </a:extLst>
        </xdr:cNvPr>
        <xdr:cNvSpPr txBox="1"/>
      </xdr:nvSpPr>
      <xdr:spPr>
        <a:xfrm>
          <a:off x="540530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5" name="直線コネクタ 334">
          <a:extLst>
            <a:ext uri="{FF2B5EF4-FFF2-40B4-BE49-F238E27FC236}">
              <a16:creationId xmlns:a16="http://schemas.microsoft.com/office/drawing/2014/main" id="{9D552A20-099D-4080-A2E3-7E6C736A66CC}"/>
            </a:ext>
          </a:extLst>
        </xdr:cNvPr>
        <xdr:cNvCxnSpPr/>
      </xdr:nvCxnSpPr>
      <xdr:spPr>
        <a:xfrm>
          <a:off x="5826760" y="13563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6" name="テキスト ボックス 335">
          <a:extLst>
            <a:ext uri="{FF2B5EF4-FFF2-40B4-BE49-F238E27FC236}">
              <a16:creationId xmlns:a16="http://schemas.microsoft.com/office/drawing/2014/main" id="{D4828854-EE33-43D8-9D52-0CE39B83839B}"/>
            </a:ext>
          </a:extLst>
        </xdr:cNvPr>
        <xdr:cNvSpPr txBox="1"/>
      </xdr:nvSpPr>
      <xdr:spPr>
        <a:xfrm>
          <a:off x="540530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7" name="直線コネクタ 336">
          <a:extLst>
            <a:ext uri="{FF2B5EF4-FFF2-40B4-BE49-F238E27FC236}">
              <a16:creationId xmlns:a16="http://schemas.microsoft.com/office/drawing/2014/main" id="{B78CBDD3-0D4D-4CE5-A0D7-A96D105D3A05}"/>
            </a:ext>
          </a:extLst>
        </xdr:cNvPr>
        <xdr:cNvCxnSpPr/>
      </xdr:nvCxnSpPr>
      <xdr:spPr>
        <a:xfrm>
          <a:off x="5826760" y="131140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8" name="テキスト ボックス 337">
          <a:extLst>
            <a:ext uri="{FF2B5EF4-FFF2-40B4-BE49-F238E27FC236}">
              <a16:creationId xmlns:a16="http://schemas.microsoft.com/office/drawing/2014/main" id="{5EC1ACBF-77DB-478B-8B38-AA91DD1E4DB1}"/>
            </a:ext>
          </a:extLst>
        </xdr:cNvPr>
        <xdr:cNvSpPr txBox="1"/>
      </xdr:nvSpPr>
      <xdr:spPr>
        <a:xfrm>
          <a:off x="540530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a:extLst>
            <a:ext uri="{FF2B5EF4-FFF2-40B4-BE49-F238E27FC236}">
              <a16:creationId xmlns:a16="http://schemas.microsoft.com/office/drawing/2014/main" id="{AFD9D97F-4F39-4181-8F8A-321F36761B7F}"/>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0" name="テキスト ボックス 339">
          <a:extLst>
            <a:ext uri="{FF2B5EF4-FFF2-40B4-BE49-F238E27FC236}">
              <a16:creationId xmlns:a16="http://schemas.microsoft.com/office/drawing/2014/main" id="{F33CC59F-DFE4-4681-AEA0-5A4EB6BC961B}"/>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公営住宅】&#10;一人当たり面積グラフ枠">
          <a:extLst>
            <a:ext uri="{FF2B5EF4-FFF2-40B4-BE49-F238E27FC236}">
              <a16:creationId xmlns:a16="http://schemas.microsoft.com/office/drawing/2014/main" id="{635168EA-AFB1-4856-AFCD-1ED0C880802D}"/>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68275</xdr:rowOff>
    </xdr:from>
    <xdr:to>
      <xdr:col>54</xdr:col>
      <xdr:colOff>189865</xdr:colOff>
      <xdr:row>86</xdr:row>
      <xdr:rowOff>35128</xdr:rowOff>
    </xdr:to>
    <xdr:cxnSp macro="">
      <xdr:nvCxnSpPr>
        <xdr:cNvPr id="342" name="直線コネクタ 341">
          <a:extLst>
            <a:ext uri="{FF2B5EF4-FFF2-40B4-BE49-F238E27FC236}">
              <a16:creationId xmlns:a16="http://schemas.microsoft.com/office/drawing/2014/main" id="{7E385AE2-F89E-46F4-A1A5-775538FBF575}"/>
            </a:ext>
          </a:extLst>
        </xdr:cNvPr>
        <xdr:cNvCxnSpPr/>
      </xdr:nvCxnSpPr>
      <xdr:spPr>
        <a:xfrm flipV="1">
          <a:off x="9219565" y="13144195"/>
          <a:ext cx="0" cy="1307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38955</xdr:rowOff>
    </xdr:from>
    <xdr:ext cx="469744" cy="259045"/>
    <xdr:sp macro="" textlink="">
      <xdr:nvSpPr>
        <xdr:cNvPr id="343" name="【公営住宅】&#10;一人当たり面積最小値テキスト">
          <a:extLst>
            <a:ext uri="{FF2B5EF4-FFF2-40B4-BE49-F238E27FC236}">
              <a16:creationId xmlns:a16="http://schemas.microsoft.com/office/drawing/2014/main" id="{481E66F2-2824-421A-9A10-43B25C03B61A}"/>
            </a:ext>
          </a:extLst>
        </xdr:cNvPr>
        <xdr:cNvSpPr txBox="1"/>
      </xdr:nvSpPr>
      <xdr:spPr>
        <a:xfrm>
          <a:off x="9258300" y="14455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35128</xdr:rowOff>
    </xdr:from>
    <xdr:to>
      <xdr:col>55</xdr:col>
      <xdr:colOff>88900</xdr:colOff>
      <xdr:row>86</xdr:row>
      <xdr:rowOff>35128</xdr:rowOff>
    </xdr:to>
    <xdr:cxnSp macro="">
      <xdr:nvCxnSpPr>
        <xdr:cNvPr id="344" name="直線コネクタ 343">
          <a:extLst>
            <a:ext uri="{FF2B5EF4-FFF2-40B4-BE49-F238E27FC236}">
              <a16:creationId xmlns:a16="http://schemas.microsoft.com/office/drawing/2014/main" id="{E628D0B0-D26F-4FE2-9E49-3D5A1AAB4954}"/>
            </a:ext>
          </a:extLst>
        </xdr:cNvPr>
        <xdr:cNvCxnSpPr/>
      </xdr:nvCxnSpPr>
      <xdr:spPr>
        <a:xfrm>
          <a:off x="9154160" y="144521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14952</xdr:rowOff>
    </xdr:from>
    <xdr:ext cx="469744" cy="259045"/>
    <xdr:sp macro="" textlink="">
      <xdr:nvSpPr>
        <xdr:cNvPr id="345" name="【公営住宅】&#10;一人当たり面積最大値テキスト">
          <a:extLst>
            <a:ext uri="{FF2B5EF4-FFF2-40B4-BE49-F238E27FC236}">
              <a16:creationId xmlns:a16="http://schemas.microsoft.com/office/drawing/2014/main" id="{BAF27136-525D-49C9-877D-F3B362D9891C}"/>
            </a:ext>
          </a:extLst>
        </xdr:cNvPr>
        <xdr:cNvSpPr txBox="1"/>
      </xdr:nvSpPr>
      <xdr:spPr>
        <a:xfrm>
          <a:off x="9258300" y="12923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68275</xdr:rowOff>
    </xdr:from>
    <xdr:to>
      <xdr:col>55</xdr:col>
      <xdr:colOff>88900</xdr:colOff>
      <xdr:row>78</xdr:row>
      <xdr:rowOff>68275</xdr:rowOff>
    </xdr:to>
    <xdr:cxnSp macro="">
      <xdr:nvCxnSpPr>
        <xdr:cNvPr id="346" name="直線コネクタ 345">
          <a:extLst>
            <a:ext uri="{FF2B5EF4-FFF2-40B4-BE49-F238E27FC236}">
              <a16:creationId xmlns:a16="http://schemas.microsoft.com/office/drawing/2014/main" id="{3D186209-DC33-4541-B293-C134666EB430}"/>
            </a:ext>
          </a:extLst>
        </xdr:cNvPr>
        <xdr:cNvCxnSpPr/>
      </xdr:nvCxnSpPr>
      <xdr:spPr>
        <a:xfrm>
          <a:off x="9154160" y="131441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49040</xdr:rowOff>
    </xdr:from>
    <xdr:ext cx="469744" cy="259045"/>
    <xdr:sp macro="" textlink="">
      <xdr:nvSpPr>
        <xdr:cNvPr id="347" name="【公営住宅】&#10;一人当たり面積平均値テキスト">
          <a:extLst>
            <a:ext uri="{FF2B5EF4-FFF2-40B4-BE49-F238E27FC236}">
              <a16:creationId xmlns:a16="http://schemas.microsoft.com/office/drawing/2014/main" id="{135126E7-E99A-4107-91D8-E25E54DE3072}"/>
            </a:ext>
          </a:extLst>
        </xdr:cNvPr>
        <xdr:cNvSpPr txBox="1"/>
      </xdr:nvSpPr>
      <xdr:spPr>
        <a:xfrm>
          <a:off x="9258300" y="141308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26163</xdr:rowOff>
    </xdr:from>
    <xdr:to>
      <xdr:col>55</xdr:col>
      <xdr:colOff>50800</xdr:colOff>
      <xdr:row>85</xdr:row>
      <xdr:rowOff>127763</xdr:rowOff>
    </xdr:to>
    <xdr:sp macro="" textlink="">
      <xdr:nvSpPr>
        <xdr:cNvPr id="348" name="フローチャート: 判断 347">
          <a:extLst>
            <a:ext uri="{FF2B5EF4-FFF2-40B4-BE49-F238E27FC236}">
              <a16:creationId xmlns:a16="http://schemas.microsoft.com/office/drawing/2014/main" id="{39B4B2BA-1BDC-4C9F-B7A5-73FE5A0373FF}"/>
            </a:ext>
          </a:extLst>
        </xdr:cNvPr>
        <xdr:cNvSpPr/>
      </xdr:nvSpPr>
      <xdr:spPr>
        <a:xfrm>
          <a:off x="9192260" y="1427556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27076</xdr:rowOff>
    </xdr:from>
    <xdr:to>
      <xdr:col>50</xdr:col>
      <xdr:colOff>165100</xdr:colOff>
      <xdr:row>85</xdr:row>
      <xdr:rowOff>128676</xdr:rowOff>
    </xdr:to>
    <xdr:sp macro="" textlink="">
      <xdr:nvSpPr>
        <xdr:cNvPr id="349" name="フローチャート: 判断 348">
          <a:extLst>
            <a:ext uri="{FF2B5EF4-FFF2-40B4-BE49-F238E27FC236}">
              <a16:creationId xmlns:a16="http://schemas.microsoft.com/office/drawing/2014/main" id="{A7978424-69DA-441D-8B79-FA6744EA526B}"/>
            </a:ext>
          </a:extLst>
        </xdr:cNvPr>
        <xdr:cNvSpPr/>
      </xdr:nvSpPr>
      <xdr:spPr>
        <a:xfrm>
          <a:off x="8445500" y="14276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27991</xdr:rowOff>
    </xdr:from>
    <xdr:to>
      <xdr:col>46</xdr:col>
      <xdr:colOff>38100</xdr:colOff>
      <xdr:row>85</xdr:row>
      <xdr:rowOff>129591</xdr:rowOff>
    </xdr:to>
    <xdr:sp macro="" textlink="">
      <xdr:nvSpPr>
        <xdr:cNvPr id="350" name="フローチャート: 判断 349">
          <a:extLst>
            <a:ext uri="{FF2B5EF4-FFF2-40B4-BE49-F238E27FC236}">
              <a16:creationId xmlns:a16="http://schemas.microsoft.com/office/drawing/2014/main" id="{1615F9F4-883A-4A19-B915-F785E5195C89}"/>
            </a:ext>
          </a:extLst>
        </xdr:cNvPr>
        <xdr:cNvSpPr/>
      </xdr:nvSpPr>
      <xdr:spPr>
        <a:xfrm>
          <a:off x="7670800" y="1427739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34162</xdr:rowOff>
    </xdr:from>
    <xdr:to>
      <xdr:col>41</xdr:col>
      <xdr:colOff>101600</xdr:colOff>
      <xdr:row>85</xdr:row>
      <xdr:rowOff>135762</xdr:rowOff>
    </xdr:to>
    <xdr:sp macro="" textlink="">
      <xdr:nvSpPr>
        <xdr:cNvPr id="351" name="フローチャート: 判断 350">
          <a:extLst>
            <a:ext uri="{FF2B5EF4-FFF2-40B4-BE49-F238E27FC236}">
              <a16:creationId xmlns:a16="http://schemas.microsoft.com/office/drawing/2014/main" id="{D2CEED9D-36DA-421E-96F4-AFBE8EBCED07}"/>
            </a:ext>
          </a:extLst>
        </xdr:cNvPr>
        <xdr:cNvSpPr/>
      </xdr:nvSpPr>
      <xdr:spPr>
        <a:xfrm>
          <a:off x="6873240" y="14283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20447</xdr:rowOff>
    </xdr:from>
    <xdr:to>
      <xdr:col>36</xdr:col>
      <xdr:colOff>165100</xdr:colOff>
      <xdr:row>85</xdr:row>
      <xdr:rowOff>122047</xdr:rowOff>
    </xdr:to>
    <xdr:sp macro="" textlink="">
      <xdr:nvSpPr>
        <xdr:cNvPr id="352" name="フローチャート: 判断 351">
          <a:extLst>
            <a:ext uri="{FF2B5EF4-FFF2-40B4-BE49-F238E27FC236}">
              <a16:creationId xmlns:a16="http://schemas.microsoft.com/office/drawing/2014/main" id="{168AC3C8-164E-41BC-A5CA-DADF0F595E26}"/>
            </a:ext>
          </a:extLst>
        </xdr:cNvPr>
        <xdr:cNvSpPr/>
      </xdr:nvSpPr>
      <xdr:spPr>
        <a:xfrm>
          <a:off x="6098540" y="14269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B7003EC1-B219-4A46-836E-21B4DBE00542}"/>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D566EF42-CD21-4D09-9124-2C5C72EFBF91}"/>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99328241-3CDB-4AE5-A32C-959004B2907C}"/>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861B8AE0-BB56-4534-B225-EA3020BD858C}"/>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95CC95EE-597B-4BA7-BE14-B575E006B3DE}"/>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155778</xdr:rowOff>
    </xdr:from>
    <xdr:to>
      <xdr:col>55</xdr:col>
      <xdr:colOff>50800</xdr:colOff>
      <xdr:row>86</xdr:row>
      <xdr:rowOff>85928</xdr:rowOff>
    </xdr:to>
    <xdr:sp macro="" textlink="">
      <xdr:nvSpPr>
        <xdr:cNvPr id="358" name="楕円 357">
          <a:extLst>
            <a:ext uri="{FF2B5EF4-FFF2-40B4-BE49-F238E27FC236}">
              <a16:creationId xmlns:a16="http://schemas.microsoft.com/office/drawing/2014/main" id="{3905AD74-056A-4C15-B072-EE5AC7F2154C}"/>
            </a:ext>
          </a:extLst>
        </xdr:cNvPr>
        <xdr:cNvSpPr/>
      </xdr:nvSpPr>
      <xdr:spPr>
        <a:xfrm>
          <a:off x="9192260" y="1440517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70705</xdr:rowOff>
    </xdr:from>
    <xdr:ext cx="469744" cy="259045"/>
    <xdr:sp macro="" textlink="">
      <xdr:nvSpPr>
        <xdr:cNvPr id="359" name="【公営住宅】&#10;一人当たり面積該当値テキスト">
          <a:extLst>
            <a:ext uri="{FF2B5EF4-FFF2-40B4-BE49-F238E27FC236}">
              <a16:creationId xmlns:a16="http://schemas.microsoft.com/office/drawing/2014/main" id="{6B4B8ACC-9121-4FA9-8740-78155D6C3DD8}"/>
            </a:ext>
          </a:extLst>
        </xdr:cNvPr>
        <xdr:cNvSpPr txBox="1"/>
      </xdr:nvSpPr>
      <xdr:spPr>
        <a:xfrm>
          <a:off x="9258300" y="14320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155778</xdr:rowOff>
    </xdr:from>
    <xdr:to>
      <xdr:col>50</xdr:col>
      <xdr:colOff>165100</xdr:colOff>
      <xdr:row>86</xdr:row>
      <xdr:rowOff>85928</xdr:rowOff>
    </xdr:to>
    <xdr:sp macro="" textlink="">
      <xdr:nvSpPr>
        <xdr:cNvPr id="360" name="楕円 359">
          <a:extLst>
            <a:ext uri="{FF2B5EF4-FFF2-40B4-BE49-F238E27FC236}">
              <a16:creationId xmlns:a16="http://schemas.microsoft.com/office/drawing/2014/main" id="{32344BBA-1A30-4C6C-A904-5A932DF48541}"/>
            </a:ext>
          </a:extLst>
        </xdr:cNvPr>
        <xdr:cNvSpPr/>
      </xdr:nvSpPr>
      <xdr:spPr>
        <a:xfrm>
          <a:off x="8445500" y="1440517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35128</xdr:rowOff>
    </xdr:from>
    <xdr:to>
      <xdr:col>55</xdr:col>
      <xdr:colOff>0</xdr:colOff>
      <xdr:row>86</xdr:row>
      <xdr:rowOff>35128</xdr:rowOff>
    </xdr:to>
    <xdr:cxnSp macro="">
      <xdr:nvCxnSpPr>
        <xdr:cNvPr id="361" name="直線コネクタ 360">
          <a:extLst>
            <a:ext uri="{FF2B5EF4-FFF2-40B4-BE49-F238E27FC236}">
              <a16:creationId xmlns:a16="http://schemas.microsoft.com/office/drawing/2014/main" id="{939B77CC-86E9-4C90-807C-F5DEF1C07F5A}"/>
            </a:ext>
          </a:extLst>
        </xdr:cNvPr>
        <xdr:cNvCxnSpPr/>
      </xdr:nvCxnSpPr>
      <xdr:spPr>
        <a:xfrm>
          <a:off x="8496300" y="14452168"/>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155778</xdr:rowOff>
    </xdr:from>
    <xdr:to>
      <xdr:col>46</xdr:col>
      <xdr:colOff>38100</xdr:colOff>
      <xdr:row>86</xdr:row>
      <xdr:rowOff>85928</xdr:rowOff>
    </xdr:to>
    <xdr:sp macro="" textlink="">
      <xdr:nvSpPr>
        <xdr:cNvPr id="362" name="楕円 361">
          <a:extLst>
            <a:ext uri="{FF2B5EF4-FFF2-40B4-BE49-F238E27FC236}">
              <a16:creationId xmlns:a16="http://schemas.microsoft.com/office/drawing/2014/main" id="{5BAFB573-FF4A-4FB2-8611-37717B0F7D70}"/>
            </a:ext>
          </a:extLst>
        </xdr:cNvPr>
        <xdr:cNvSpPr/>
      </xdr:nvSpPr>
      <xdr:spPr>
        <a:xfrm>
          <a:off x="7670800" y="1440517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35128</xdr:rowOff>
    </xdr:from>
    <xdr:to>
      <xdr:col>50</xdr:col>
      <xdr:colOff>114300</xdr:colOff>
      <xdr:row>86</xdr:row>
      <xdr:rowOff>35128</xdr:rowOff>
    </xdr:to>
    <xdr:cxnSp macro="">
      <xdr:nvCxnSpPr>
        <xdr:cNvPr id="363" name="直線コネクタ 362">
          <a:extLst>
            <a:ext uri="{FF2B5EF4-FFF2-40B4-BE49-F238E27FC236}">
              <a16:creationId xmlns:a16="http://schemas.microsoft.com/office/drawing/2014/main" id="{27627D94-1A37-419E-AAE5-429C7B709C0E}"/>
            </a:ext>
          </a:extLst>
        </xdr:cNvPr>
        <xdr:cNvCxnSpPr/>
      </xdr:nvCxnSpPr>
      <xdr:spPr>
        <a:xfrm>
          <a:off x="7713980" y="14452168"/>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155778</xdr:rowOff>
    </xdr:from>
    <xdr:to>
      <xdr:col>41</xdr:col>
      <xdr:colOff>101600</xdr:colOff>
      <xdr:row>86</xdr:row>
      <xdr:rowOff>85928</xdr:rowOff>
    </xdr:to>
    <xdr:sp macro="" textlink="">
      <xdr:nvSpPr>
        <xdr:cNvPr id="364" name="楕円 363">
          <a:extLst>
            <a:ext uri="{FF2B5EF4-FFF2-40B4-BE49-F238E27FC236}">
              <a16:creationId xmlns:a16="http://schemas.microsoft.com/office/drawing/2014/main" id="{63315D89-0DB2-4582-BEA0-6BBA98EB04F0}"/>
            </a:ext>
          </a:extLst>
        </xdr:cNvPr>
        <xdr:cNvSpPr/>
      </xdr:nvSpPr>
      <xdr:spPr>
        <a:xfrm>
          <a:off x="6873240" y="1440517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35128</xdr:rowOff>
    </xdr:from>
    <xdr:to>
      <xdr:col>45</xdr:col>
      <xdr:colOff>177800</xdr:colOff>
      <xdr:row>86</xdr:row>
      <xdr:rowOff>35128</xdr:rowOff>
    </xdr:to>
    <xdr:cxnSp macro="">
      <xdr:nvCxnSpPr>
        <xdr:cNvPr id="365" name="直線コネクタ 364">
          <a:extLst>
            <a:ext uri="{FF2B5EF4-FFF2-40B4-BE49-F238E27FC236}">
              <a16:creationId xmlns:a16="http://schemas.microsoft.com/office/drawing/2014/main" id="{DC93C11A-FF0E-4092-8E25-18E9164EB668}"/>
            </a:ext>
          </a:extLst>
        </xdr:cNvPr>
        <xdr:cNvCxnSpPr/>
      </xdr:nvCxnSpPr>
      <xdr:spPr>
        <a:xfrm>
          <a:off x="6924040" y="14452168"/>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155778</xdr:rowOff>
    </xdr:from>
    <xdr:to>
      <xdr:col>36</xdr:col>
      <xdr:colOff>165100</xdr:colOff>
      <xdr:row>86</xdr:row>
      <xdr:rowOff>85928</xdr:rowOff>
    </xdr:to>
    <xdr:sp macro="" textlink="">
      <xdr:nvSpPr>
        <xdr:cNvPr id="366" name="楕円 365">
          <a:extLst>
            <a:ext uri="{FF2B5EF4-FFF2-40B4-BE49-F238E27FC236}">
              <a16:creationId xmlns:a16="http://schemas.microsoft.com/office/drawing/2014/main" id="{3985DD76-F4AB-4AB4-AB44-91A8A338C814}"/>
            </a:ext>
          </a:extLst>
        </xdr:cNvPr>
        <xdr:cNvSpPr/>
      </xdr:nvSpPr>
      <xdr:spPr>
        <a:xfrm>
          <a:off x="6098540" y="1440517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35128</xdr:rowOff>
    </xdr:from>
    <xdr:to>
      <xdr:col>41</xdr:col>
      <xdr:colOff>50800</xdr:colOff>
      <xdr:row>86</xdr:row>
      <xdr:rowOff>35128</xdr:rowOff>
    </xdr:to>
    <xdr:cxnSp macro="">
      <xdr:nvCxnSpPr>
        <xdr:cNvPr id="367" name="直線コネクタ 366">
          <a:extLst>
            <a:ext uri="{FF2B5EF4-FFF2-40B4-BE49-F238E27FC236}">
              <a16:creationId xmlns:a16="http://schemas.microsoft.com/office/drawing/2014/main" id="{04CB7DCA-ECAD-4720-8C50-F7FAA5223CE1}"/>
            </a:ext>
          </a:extLst>
        </xdr:cNvPr>
        <xdr:cNvCxnSpPr/>
      </xdr:nvCxnSpPr>
      <xdr:spPr>
        <a:xfrm>
          <a:off x="6149340" y="14452168"/>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145203</xdr:rowOff>
    </xdr:from>
    <xdr:ext cx="469744" cy="259045"/>
    <xdr:sp macro="" textlink="">
      <xdr:nvSpPr>
        <xdr:cNvPr id="368" name="n_1aveValue【公営住宅】&#10;一人当たり面積">
          <a:extLst>
            <a:ext uri="{FF2B5EF4-FFF2-40B4-BE49-F238E27FC236}">
              <a16:creationId xmlns:a16="http://schemas.microsoft.com/office/drawing/2014/main" id="{6568FECF-D9A5-41E5-B6E9-5C1C8DBE2C5B}"/>
            </a:ext>
          </a:extLst>
        </xdr:cNvPr>
        <xdr:cNvSpPr txBox="1"/>
      </xdr:nvSpPr>
      <xdr:spPr>
        <a:xfrm>
          <a:off x="8271587" y="14059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146118</xdr:rowOff>
    </xdr:from>
    <xdr:ext cx="469744" cy="259045"/>
    <xdr:sp macro="" textlink="">
      <xdr:nvSpPr>
        <xdr:cNvPr id="369" name="n_2aveValue【公営住宅】&#10;一人当たり面積">
          <a:extLst>
            <a:ext uri="{FF2B5EF4-FFF2-40B4-BE49-F238E27FC236}">
              <a16:creationId xmlns:a16="http://schemas.microsoft.com/office/drawing/2014/main" id="{D6253006-E1B8-4820-843C-A7FE99BC07EF}"/>
            </a:ext>
          </a:extLst>
        </xdr:cNvPr>
        <xdr:cNvSpPr txBox="1"/>
      </xdr:nvSpPr>
      <xdr:spPr>
        <a:xfrm>
          <a:off x="7509587" y="14060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152289</xdr:rowOff>
    </xdr:from>
    <xdr:ext cx="469744" cy="259045"/>
    <xdr:sp macro="" textlink="">
      <xdr:nvSpPr>
        <xdr:cNvPr id="370" name="n_3aveValue【公営住宅】&#10;一人当たり面積">
          <a:extLst>
            <a:ext uri="{FF2B5EF4-FFF2-40B4-BE49-F238E27FC236}">
              <a16:creationId xmlns:a16="http://schemas.microsoft.com/office/drawing/2014/main" id="{9E3A4100-BB92-4DFE-BBB3-C967A53C782E}"/>
            </a:ext>
          </a:extLst>
        </xdr:cNvPr>
        <xdr:cNvSpPr txBox="1"/>
      </xdr:nvSpPr>
      <xdr:spPr>
        <a:xfrm>
          <a:off x="6712027" y="14066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138574</xdr:rowOff>
    </xdr:from>
    <xdr:ext cx="469744" cy="259045"/>
    <xdr:sp macro="" textlink="">
      <xdr:nvSpPr>
        <xdr:cNvPr id="371" name="n_4aveValue【公営住宅】&#10;一人当たり面積">
          <a:extLst>
            <a:ext uri="{FF2B5EF4-FFF2-40B4-BE49-F238E27FC236}">
              <a16:creationId xmlns:a16="http://schemas.microsoft.com/office/drawing/2014/main" id="{787E1F46-CA81-4084-A7A2-5BEEA8DF0A39}"/>
            </a:ext>
          </a:extLst>
        </xdr:cNvPr>
        <xdr:cNvSpPr txBox="1"/>
      </xdr:nvSpPr>
      <xdr:spPr>
        <a:xfrm>
          <a:off x="5937327" y="14052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77055</xdr:rowOff>
    </xdr:from>
    <xdr:ext cx="469744" cy="259045"/>
    <xdr:sp macro="" textlink="">
      <xdr:nvSpPr>
        <xdr:cNvPr id="372" name="n_1mainValue【公営住宅】&#10;一人当たり面積">
          <a:extLst>
            <a:ext uri="{FF2B5EF4-FFF2-40B4-BE49-F238E27FC236}">
              <a16:creationId xmlns:a16="http://schemas.microsoft.com/office/drawing/2014/main" id="{083E1B80-48CB-4885-816F-ACC22A481147}"/>
            </a:ext>
          </a:extLst>
        </xdr:cNvPr>
        <xdr:cNvSpPr txBox="1"/>
      </xdr:nvSpPr>
      <xdr:spPr>
        <a:xfrm>
          <a:off x="8271587" y="14494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77055</xdr:rowOff>
    </xdr:from>
    <xdr:ext cx="469744" cy="259045"/>
    <xdr:sp macro="" textlink="">
      <xdr:nvSpPr>
        <xdr:cNvPr id="373" name="n_2mainValue【公営住宅】&#10;一人当たり面積">
          <a:extLst>
            <a:ext uri="{FF2B5EF4-FFF2-40B4-BE49-F238E27FC236}">
              <a16:creationId xmlns:a16="http://schemas.microsoft.com/office/drawing/2014/main" id="{DC6FE2B1-2823-4016-A110-B97863C89E53}"/>
            </a:ext>
          </a:extLst>
        </xdr:cNvPr>
        <xdr:cNvSpPr txBox="1"/>
      </xdr:nvSpPr>
      <xdr:spPr>
        <a:xfrm>
          <a:off x="7509587" y="14494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77055</xdr:rowOff>
    </xdr:from>
    <xdr:ext cx="469744" cy="259045"/>
    <xdr:sp macro="" textlink="">
      <xdr:nvSpPr>
        <xdr:cNvPr id="374" name="n_3mainValue【公営住宅】&#10;一人当たり面積">
          <a:extLst>
            <a:ext uri="{FF2B5EF4-FFF2-40B4-BE49-F238E27FC236}">
              <a16:creationId xmlns:a16="http://schemas.microsoft.com/office/drawing/2014/main" id="{8657985F-BFBC-40AA-96BD-F9BABD94E8AD}"/>
            </a:ext>
          </a:extLst>
        </xdr:cNvPr>
        <xdr:cNvSpPr txBox="1"/>
      </xdr:nvSpPr>
      <xdr:spPr>
        <a:xfrm>
          <a:off x="6712027" y="14494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77055</xdr:rowOff>
    </xdr:from>
    <xdr:ext cx="469744" cy="259045"/>
    <xdr:sp macro="" textlink="">
      <xdr:nvSpPr>
        <xdr:cNvPr id="375" name="n_4mainValue【公営住宅】&#10;一人当たり面積">
          <a:extLst>
            <a:ext uri="{FF2B5EF4-FFF2-40B4-BE49-F238E27FC236}">
              <a16:creationId xmlns:a16="http://schemas.microsoft.com/office/drawing/2014/main" id="{429F7E2F-5AB6-47D7-A8A9-99EB5BB5B22D}"/>
            </a:ext>
          </a:extLst>
        </xdr:cNvPr>
        <xdr:cNvSpPr txBox="1"/>
      </xdr:nvSpPr>
      <xdr:spPr>
        <a:xfrm>
          <a:off x="5937327" y="14494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a:extLst>
            <a:ext uri="{FF2B5EF4-FFF2-40B4-BE49-F238E27FC236}">
              <a16:creationId xmlns:a16="http://schemas.microsoft.com/office/drawing/2014/main" id="{713D7467-0C6C-4DC1-B86D-BEC6EE0E89EC}"/>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a:extLst>
            <a:ext uri="{FF2B5EF4-FFF2-40B4-BE49-F238E27FC236}">
              <a16:creationId xmlns:a16="http://schemas.microsoft.com/office/drawing/2014/main" id="{39EB2EDC-88BF-4379-ABAE-5060897A935E}"/>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a:extLst>
            <a:ext uri="{FF2B5EF4-FFF2-40B4-BE49-F238E27FC236}">
              <a16:creationId xmlns:a16="http://schemas.microsoft.com/office/drawing/2014/main" id="{A53834FC-61E0-4558-A00B-4BAF20BDFF6A}"/>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a:extLst>
            <a:ext uri="{FF2B5EF4-FFF2-40B4-BE49-F238E27FC236}">
              <a16:creationId xmlns:a16="http://schemas.microsoft.com/office/drawing/2014/main" id="{9CDAD66A-D383-4DC0-8D19-65AF856E0435}"/>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a:extLst>
            <a:ext uri="{FF2B5EF4-FFF2-40B4-BE49-F238E27FC236}">
              <a16:creationId xmlns:a16="http://schemas.microsoft.com/office/drawing/2014/main" id="{E4C345F4-A0A6-486B-9384-9F31311E44D8}"/>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a:extLst>
            <a:ext uri="{FF2B5EF4-FFF2-40B4-BE49-F238E27FC236}">
              <a16:creationId xmlns:a16="http://schemas.microsoft.com/office/drawing/2014/main" id="{4E818CFA-A751-4916-96D0-44214ABF804B}"/>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a:extLst>
            <a:ext uri="{FF2B5EF4-FFF2-40B4-BE49-F238E27FC236}">
              <a16:creationId xmlns:a16="http://schemas.microsoft.com/office/drawing/2014/main" id="{E1D4D3B3-BDAE-4B51-BEB5-E245D1CC8970}"/>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a:extLst>
            <a:ext uri="{FF2B5EF4-FFF2-40B4-BE49-F238E27FC236}">
              <a16:creationId xmlns:a16="http://schemas.microsoft.com/office/drawing/2014/main" id="{EFDD804C-9BB2-46CB-9F24-16E78044176D}"/>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4" name="正方形/長方形 383">
          <a:extLst>
            <a:ext uri="{FF2B5EF4-FFF2-40B4-BE49-F238E27FC236}">
              <a16:creationId xmlns:a16="http://schemas.microsoft.com/office/drawing/2014/main" id="{B6073AE9-0B01-4199-B446-B1C06E9135CF}"/>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5" name="正方形/長方形 384">
          <a:extLst>
            <a:ext uri="{FF2B5EF4-FFF2-40B4-BE49-F238E27FC236}">
              <a16:creationId xmlns:a16="http://schemas.microsoft.com/office/drawing/2014/main" id="{3AEB6D02-A4F2-4696-BC97-222578CC4610}"/>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6" name="正方形/長方形 385">
          <a:extLst>
            <a:ext uri="{FF2B5EF4-FFF2-40B4-BE49-F238E27FC236}">
              <a16:creationId xmlns:a16="http://schemas.microsoft.com/office/drawing/2014/main" id="{0F3BA001-2515-45AD-9545-22156D852475}"/>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7" name="正方形/長方形 386">
          <a:extLst>
            <a:ext uri="{FF2B5EF4-FFF2-40B4-BE49-F238E27FC236}">
              <a16:creationId xmlns:a16="http://schemas.microsoft.com/office/drawing/2014/main" id="{C1F7975F-976F-43E6-B5A0-45B4E106B123}"/>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8" name="正方形/長方形 387">
          <a:extLst>
            <a:ext uri="{FF2B5EF4-FFF2-40B4-BE49-F238E27FC236}">
              <a16:creationId xmlns:a16="http://schemas.microsoft.com/office/drawing/2014/main" id="{7AFA952F-7147-4E12-8F97-62564D6562D0}"/>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9" name="正方形/長方形 388">
          <a:extLst>
            <a:ext uri="{FF2B5EF4-FFF2-40B4-BE49-F238E27FC236}">
              <a16:creationId xmlns:a16="http://schemas.microsoft.com/office/drawing/2014/main" id="{26995C57-7A1C-4D73-9704-406BD706DC68}"/>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0" name="正方形/長方形 389">
          <a:extLst>
            <a:ext uri="{FF2B5EF4-FFF2-40B4-BE49-F238E27FC236}">
              <a16:creationId xmlns:a16="http://schemas.microsoft.com/office/drawing/2014/main" id="{1186AE4F-5B69-4B2D-9B37-D8118C8F8E5D}"/>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1" name="正方形/長方形 390">
          <a:extLst>
            <a:ext uri="{FF2B5EF4-FFF2-40B4-BE49-F238E27FC236}">
              <a16:creationId xmlns:a16="http://schemas.microsoft.com/office/drawing/2014/main" id="{779ED7A4-9E26-40E3-99F1-63A8CF5BBE31}"/>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2" name="正方形/長方形 391">
          <a:extLst>
            <a:ext uri="{FF2B5EF4-FFF2-40B4-BE49-F238E27FC236}">
              <a16:creationId xmlns:a16="http://schemas.microsoft.com/office/drawing/2014/main" id="{D685246E-FA24-4FAA-B533-00D5EC98515B}"/>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3" name="正方形/長方形 392">
          <a:extLst>
            <a:ext uri="{FF2B5EF4-FFF2-40B4-BE49-F238E27FC236}">
              <a16:creationId xmlns:a16="http://schemas.microsoft.com/office/drawing/2014/main" id="{7AFA8C48-8DF0-43BA-8621-0D0B5F523243}"/>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4" name="正方形/長方形 393">
          <a:extLst>
            <a:ext uri="{FF2B5EF4-FFF2-40B4-BE49-F238E27FC236}">
              <a16:creationId xmlns:a16="http://schemas.microsoft.com/office/drawing/2014/main" id="{E56D3051-8D83-4B00-B8EE-6C1DA55C2B32}"/>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5" name="正方形/長方形 394">
          <a:extLst>
            <a:ext uri="{FF2B5EF4-FFF2-40B4-BE49-F238E27FC236}">
              <a16:creationId xmlns:a16="http://schemas.microsoft.com/office/drawing/2014/main" id="{0D4F1DD1-A650-47BC-92A9-C60B32CF1B4E}"/>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6" name="正方形/長方形 395">
          <a:extLst>
            <a:ext uri="{FF2B5EF4-FFF2-40B4-BE49-F238E27FC236}">
              <a16:creationId xmlns:a16="http://schemas.microsoft.com/office/drawing/2014/main" id="{4FE76E76-6E6B-40DB-8A73-0927597156E4}"/>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7" name="正方形/長方形 396">
          <a:extLst>
            <a:ext uri="{FF2B5EF4-FFF2-40B4-BE49-F238E27FC236}">
              <a16:creationId xmlns:a16="http://schemas.microsoft.com/office/drawing/2014/main" id="{F8913768-5F62-4BF3-991E-79DF24796014}"/>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8" name="正方形/長方形 397">
          <a:extLst>
            <a:ext uri="{FF2B5EF4-FFF2-40B4-BE49-F238E27FC236}">
              <a16:creationId xmlns:a16="http://schemas.microsoft.com/office/drawing/2014/main" id="{A9A1A632-3CF6-41EA-8D6F-CF91727B08B9}"/>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9" name="正方形/長方形 398">
          <a:extLst>
            <a:ext uri="{FF2B5EF4-FFF2-40B4-BE49-F238E27FC236}">
              <a16:creationId xmlns:a16="http://schemas.microsoft.com/office/drawing/2014/main" id="{D639154C-575A-4074-9E88-449ED1EC82FD}"/>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0" name="テキスト ボックス 399">
          <a:extLst>
            <a:ext uri="{FF2B5EF4-FFF2-40B4-BE49-F238E27FC236}">
              <a16:creationId xmlns:a16="http://schemas.microsoft.com/office/drawing/2014/main" id="{1C64DDC1-37B3-43EB-B9E1-AECC0140AC93}"/>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1" name="直線コネクタ 400">
          <a:extLst>
            <a:ext uri="{FF2B5EF4-FFF2-40B4-BE49-F238E27FC236}">
              <a16:creationId xmlns:a16="http://schemas.microsoft.com/office/drawing/2014/main" id="{61861259-9B2D-4370-BB48-C2A5C2BA6E20}"/>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2" name="テキスト ボックス 401">
          <a:extLst>
            <a:ext uri="{FF2B5EF4-FFF2-40B4-BE49-F238E27FC236}">
              <a16:creationId xmlns:a16="http://schemas.microsoft.com/office/drawing/2014/main" id="{A5FB0153-6394-4360-9BA8-87E56E6167A5}"/>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3" name="直線コネクタ 402">
          <a:extLst>
            <a:ext uri="{FF2B5EF4-FFF2-40B4-BE49-F238E27FC236}">
              <a16:creationId xmlns:a16="http://schemas.microsoft.com/office/drawing/2014/main" id="{B20CC1FE-CC8C-4A92-96E5-BCE6B4E2B4C2}"/>
            </a:ext>
          </a:extLst>
        </xdr:cNvPr>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4" name="テキスト ボックス 403">
          <a:extLst>
            <a:ext uri="{FF2B5EF4-FFF2-40B4-BE49-F238E27FC236}">
              <a16:creationId xmlns:a16="http://schemas.microsoft.com/office/drawing/2014/main" id="{242BD475-E7B2-4B9B-865F-D6A12DEBF2B3}"/>
            </a:ext>
          </a:extLst>
        </xdr:cNvPr>
        <xdr:cNvSpPr txBox="1"/>
      </xdr:nvSpPr>
      <xdr:spPr>
        <a:xfrm>
          <a:off x="105615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5" name="直線コネクタ 404">
          <a:extLst>
            <a:ext uri="{FF2B5EF4-FFF2-40B4-BE49-F238E27FC236}">
              <a16:creationId xmlns:a16="http://schemas.microsoft.com/office/drawing/2014/main" id="{18B35DB2-D341-46EC-80A4-9BD5FA4CE4CE}"/>
            </a:ext>
          </a:extLst>
        </xdr:cNvPr>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6" name="テキスト ボックス 405">
          <a:extLst>
            <a:ext uri="{FF2B5EF4-FFF2-40B4-BE49-F238E27FC236}">
              <a16:creationId xmlns:a16="http://schemas.microsoft.com/office/drawing/2014/main" id="{261D951F-6264-46D7-8F51-A526FA503892}"/>
            </a:ext>
          </a:extLst>
        </xdr:cNvPr>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7" name="直線コネクタ 406">
          <a:extLst>
            <a:ext uri="{FF2B5EF4-FFF2-40B4-BE49-F238E27FC236}">
              <a16:creationId xmlns:a16="http://schemas.microsoft.com/office/drawing/2014/main" id="{714F39A9-BDC2-466B-8DDC-4AF17A154695}"/>
            </a:ext>
          </a:extLst>
        </xdr:cNvPr>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8" name="テキスト ボックス 407">
          <a:extLst>
            <a:ext uri="{FF2B5EF4-FFF2-40B4-BE49-F238E27FC236}">
              <a16:creationId xmlns:a16="http://schemas.microsoft.com/office/drawing/2014/main" id="{B82C385B-DDF0-43FB-B326-F60E506B8242}"/>
            </a:ext>
          </a:extLst>
        </xdr:cNvPr>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9" name="直線コネクタ 408">
          <a:extLst>
            <a:ext uri="{FF2B5EF4-FFF2-40B4-BE49-F238E27FC236}">
              <a16:creationId xmlns:a16="http://schemas.microsoft.com/office/drawing/2014/main" id="{E96BA476-5CFF-4087-853D-BE24EBC5439C}"/>
            </a:ext>
          </a:extLst>
        </xdr:cNvPr>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0" name="テキスト ボックス 409">
          <a:extLst>
            <a:ext uri="{FF2B5EF4-FFF2-40B4-BE49-F238E27FC236}">
              <a16:creationId xmlns:a16="http://schemas.microsoft.com/office/drawing/2014/main" id="{14416181-38FE-4DAF-847F-348861B340BA}"/>
            </a:ext>
          </a:extLst>
        </xdr:cNvPr>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1" name="直線コネクタ 410">
          <a:extLst>
            <a:ext uri="{FF2B5EF4-FFF2-40B4-BE49-F238E27FC236}">
              <a16:creationId xmlns:a16="http://schemas.microsoft.com/office/drawing/2014/main" id="{615AA491-8AE1-4B30-B98D-D4529DB41F17}"/>
            </a:ext>
          </a:extLst>
        </xdr:cNvPr>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2" name="テキスト ボックス 411">
          <a:extLst>
            <a:ext uri="{FF2B5EF4-FFF2-40B4-BE49-F238E27FC236}">
              <a16:creationId xmlns:a16="http://schemas.microsoft.com/office/drawing/2014/main" id="{F5942E68-A5E8-4B31-92D2-A2B906E65E53}"/>
            </a:ext>
          </a:extLst>
        </xdr:cNvPr>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3" name="直線コネクタ 412">
          <a:extLst>
            <a:ext uri="{FF2B5EF4-FFF2-40B4-BE49-F238E27FC236}">
              <a16:creationId xmlns:a16="http://schemas.microsoft.com/office/drawing/2014/main" id="{F8967A3E-0CE4-4861-BE6E-289F17C3CF33}"/>
            </a:ext>
          </a:extLst>
        </xdr:cNvPr>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4" name="テキスト ボックス 413">
          <a:extLst>
            <a:ext uri="{FF2B5EF4-FFF2-40B4-BE49-F238E27FC236}">
              <a16:creationId xmlns:a16="http://schemas.microsoft.com/office/drawing/2014/main" id="{D4B92DAB-CD97-4899-AFE4-BBF0219CF764}"/>
            </a:ext>
          </a:extLst>
        </xdr:cNvPr>
        <xdr:cNvSpPr txBox="1"/>
      </xdr:nvSpPr>
      <xdr:spPr>
        <a:xfrm>
          <a:off x="1066688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5" name="直線コネクタ 414">
          <a:extLst>
            <a:ext uri="{FF2B5EF4-FFF2-40B4-BE49-F238E27FC236}">
              <a16:creationId xmlns:a16="http://schemas.microsoft.com/office/drawing/2014/main" id="{72BE373E-F38C-42BB-A6A8-FAC5C538766B}"/>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6" name="【認定こども園・幼稚園・保育所】&#10;有形固定資産減価償却率グラフ枠">
          <a:extLst>
            <a:ext uri="{FF2B5EF4-FFF2-40B4-BE49-F238E27FC236}">
              <a16:creationId xmlns:a16="http://schemas.microsoft.com/office/drawing/2014/main" id="{DBADD372-4FEA-4195-BF87-F8F6CAB14AF6}"/>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56606</xdr:rowOff>
    </xdr:from>
    <xdr:to>
      <xdr:col>85</xdr:col>
      <xdr:colOff>126364</xdr:colOff>
      <xdr:row>42</xdr:row>
      <xdr:rowOff>92528</xdr:rowOff>
    </xdr:to>
    <xdr:cxnSp macro="">
      <xdr:nvCxnSpPr>
        <xdr:cNvPr id="417" name="直線コネクタ 416">
          <a:extLst>
            <a:ext uri="{FF2B5EF4-FFF2-40B4-BE49-F238E27FC236}">
              <a16:creationId xmlns:a16="http://schemas.microsoft.com/office/drawing/2014/main" id="{145ECB21-F62B-40AF-B2AE-B9830F5B645A}"/>
            </a:ext>
          </a:extLst>
        </xdr:cNvPr>
        <xdr:cNvCxnSpPr/>
      </xdr:nvCxnSpPr>
      <xdr:spPr>
        <a:xfrm flipV="1">
          <a:off x="14375764" y="5756366"/>
          <a:ext cx="0" cy="1377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18" name="【認定こども園・幼稚園・保育所】&#10;有形固定資産減価償却率最小値テキスト">
          <a:extLst>
            <a:ext uri="{FF2B5EF4-FFF2-40B4-BE49-F238E27FC236}">
              <a16:creationId xmlns:a16="http://schemas.microsoft.com/office/drawing/2014/main" id="{3A71EC75-1F46-4550-9D50-87C6D1A6D9BE}"/>
            </a:ext>
          </a:extLst>
        </xdr:cNvPr>
        <xdr:cNvSpPr txBox="1"/>
      </xdr:nvSpPr>
      <xdr:spPr>
        <a:xfrm>
          <a:off x="14414500" y="713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19" name="直線コネクタ 418">
          <a:extLst>
            <a:ext uri="{FF2B5EF4-FFF2-40B4-BE49-F238E27FC236}">
              <a16:creationId xmlns:a16="http://schemas.microsoft.com/office/drawing/2014/main" id="{E52CA7AB-D03A-456E-B19C-728BC2E69C26}"/>
            </a:ext>
          </a:extLst>
        </xdr:cNvPr>
        <xdr:cNvCxnSpPr/>
      </xdr:nvCxnSpPr>
      <xdr:spPr>
        <a:xfrm>
          <a:off x="14287500" y="71334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3283</xdr:rowOff>
    </xdr:from>
    <xdr:ext cx="405111" cy="259045"/>
    <xdr:sp macro="" textlink="">
      <xdr:nvSpPr>
        <xdr:cNvPr id="420" name="【認定こども園・幼稚園・保育所】&#10;有形固定資産減価償却率最大値テキスト">
          <a:extLst>
            <a:ext uri="{FF2B5EF4-FFF2-40B4-BE49-F238E27FC236}">
              <a16:creationId xmlns:a16="http://schemas.microsoft.com/office/drawing/2014/main" id="{049B2C08-BBB3-43AF-AE87-1FF5F1FEF074}"/>
            </a:ext>
          </a:extLst>
        </xdr:cNvPr>
        <xdr:cNvSpPr txBox="1"/>
      </xdr:nvSpPr>
      <xdr:spPr>
        <a:xfrm>
          <a:off x="14414500" y="5535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56606</xdr:rowOff>
    </xdr:from>
    <xdr:to>
      <xdr:col>86</xdr:col>
      <xdr:colOff>25400</xdr:colOff>
      <xdr:row>34</xdr:row>
      <xdr:rowOff>56606</xdr:rowOff>
    </xdr:to>
    <xdr:cxnSp macro="">
      <xdr:nvCxnSpPr>
        <xdr:cNvPr id="421" name="直線コネクタ 420">
          <a:extLst>
            <a:ext uri="{FF2B5EF4-FFF2-40B4-BE49-F238E27FC236}">
              <a16:creationId xmlns:a16="http://schemas.microsoft.com/office/drawing/2014/main" id="{D7839C27-14C8-451D-A9AC-2DEBB12ACC83}"/>
            </a:ext>
          </a:extLst>
        </xdr:cNvPr>
        <xdr:cNvCxnSpPr/>
      </xdr:nvCxnSpPr>
      <xdr:spPr>
        <a:xfrm>
          <a:off x="14287500" y="575636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167112</xdr:rowOff>
    </xdr:from>
    <xdr:ext cx="405111" cy="259045"/>
    <xdr:sp macro="" textlink="">
      <xdr:nvSpPr>
        <xdr:cNvPr id="422" name="【認定こども園・幼稚園・保育所】&#10;有形固定資産減価償却率平均値テキスト">
          <a:extLst>
            <a:ext uri="{FF2B5EF4-FFF2-40B4-BE49-F238E27FC236}">
              <a16:creationId xmlns:a16="http://schemas.microsoft.com/office/drawing/2014/main" id="{AF7F450A-D704-4594-A896-925B2F8D6264}"/>
            </a:ext>
          </a:extLst>
        </xdr:cNvPr>
        <xdr:cNvSpPr txBox="1"/>
      </xdr:nvSpPr>
      <xdr:spPr>
        <a:xfrm>
          <a:off x="14414500" y="63697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17235</xdr:rowOff>
    </xdr:from>
    <xdr:to>
      <xdr:col>85</xdr:col>
      <xdr:colOff>177800</xdr:colOff>
      <xdr:row>38</xdr:row>
      <xdr:rowOff>118835</xdr:rowOff>
    </xdr:to>
    <xdr:sp macro="" textlink="">
      <xdr:nvSpPr>
        <xdr:cNvPr id="423" name="フローチャート: 判断 422">
          <a:extLst>
            <a:ext uri="{FF2B5EF4-FFF2-40B4-BE49-F238E27FC236}">
              <a16:creationId xmlns:a16="http://schemas.microsoft.com/office/drawing/2014/main" id="{91762CCF-D3A6-4BC3-83EC-2F6124620B84}"/>
            </a:ext>
          </a:extLst>
        </xdr:cNvPr>
        <xdr:cNvSpPr/>
      </xdr:nvSpPr>
      <xdr:spPr>
        <a:xfrm>
          <a:off x="14325600" y="6387555"/>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23767</xdr:rowOff>
    </xdr:from>
    <xdr:to>
      <xdr:col>81</xdr:col>
      <xdr:colOff>101600</xdr:colOff>
      <xdr:row>38</xdr:row>
      <xdr:rowOff>125367</xdr:rowOff>
    </xdr:to>
    <xdr:sp macro="" textlink="">
      <xdr:nvSpPr>
        <xdr:cNvPr id="424" name="フローチャート: 判断 423">
          <a:extLst>
            <a:ext uri="{FF2B5EF4-FFF2-40B4-BE49-F238E27FC236}">
              <a16:creationId xmlns:a16="http://schemas.microsoft.com/office/drawing/2014/main" id="{D71049FF-D8D2-4B54-AE12-E3114B8F4D54}"/>
            </a:ext>
          </a:extLst>
        </xdr:cNvPr>
        <xdr:cNvSpPr/>
      </xdr:nvSpPr>
      <xdr:spPr>
        <a:xfrm>
          <a:off x="13578840" y="6394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164193</xdr:rowOff>
    </xdr:from>
    <xdr:to>
      <xdr:col>76</xdr:col>
      <xdr:colOff>165100</xdr:colOff>
      <xdr:row>38</xdr:row>
      <xdr:rowOff>94343</xdr:rowOff>
    </xdr:to>
    <xdr:sp macro="" textlink="">
      <xdr:nvSpPr>
        <xdr:cNvPr id="425" name="フローチャート: 判断 424">
          <a:extLst>
            <a:ext uri="{FF2B5EF4-FFF2-40B4-BE49-F238E27FC236}">
              <a16:creationId xmlns:a16="http://schemas.microsoft.com/office/drawing/2014/main" id="{2B7DBB3C-45FD-4D0D-A73C-52BD58FDAE59}"/>
            </a:ext>
          </a:extLst>
        </xdr:cNvPr>
        <xdr:cNvSpPr/>
      </xdr:nvSpPr>
      <xdr:spPr>
        <a:xfrm>
          <a:off x="12804140" y="636687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146231</xdr:rowOff>
    </xdr:from>
    <xdr:to>
      <xdr:col>72</xdr:col>
      <xdr:colOff>38100</xdr:colOff>
      <xdr:row>38</xdr:row>
      <xdr:rowOff>76381</xdr:rowOff>
    </xdr:to>
    <xdr:sp macro="" textlink="">
      <xdr:nvSpPr>
        <xdr:cNvPr id="426" name="フローチャート: 判断 425">
          <a:extLst>
            <a:ext uri="{FF2B5EF4-FFF2-40B4-BE49-F238E27FC236}">
              <a16:creationId xmlns:a16="http://schemas.microsoft.com/office/drawing/2014/main" id="{B6B858B1-B0B6-46BB-B4D4-1BC9DCD899C5}"/>
            </a:ext>
          </a:extLst>
        </xdr:cNvPr>
        <xdr:cNvSpPr/>
      </xdr:nvSpPr>
      <xdr:spPr>
        <a:xfrm>
          <a:off x="12029440" y="634891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141333</xdr:rowOff>
    </xdr:from>
    <xdr:to>
      <xdr:col>67</xdr:col>
      <xdr:colOff>101600</xdr:colOff>
      <xdr:row>38</xdr:row>
      <xdr:rowOff>71482</xdr:rowOff>
    </xdr:to>
    <xdr:sp macro="" textlink="">
      <xdr:nvSpPr>
        <xdr:cNvPr id="427" name="フローチャート: 判断 426">
          <a:extLst>
            <a:ext uri="{FF2B5EF4-FFF2-40B4-BE49-F238E27FC236}">
              <a16:creationId xmlns:a16="http://schemas.microsoft.com/office/drawing/2014/main" id="{9B5FF983-2E23-4133-B353-90AE6FB7F3D7}"/>
            </a:ext>
          </a:extLst>
        </xdr:cNvPr>
        <xdr:cNvSpPr/>
      </xdr:nvSpPr>
      <xdr:spPr>
        <a:xfrm>
          <a:off x="11231880" y="6344013"/>
          <a:ext cx="101600" cy="9778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7DE7230A-0087-4E19-A55D-56C2B5006642}"/>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ACE16171-D159-4B79-AAB7-B636E1DBD633}"/>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A5378428-3619-4FC5-BD42-67F5D69E57E8}"/>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D5D8FF3C-2EC5-4985-BAA4-15630128C54E}"/>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3DBAFC6D-5E22-4217-BA35-FE30BC023A06}"/>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28666</xdr:rowOff>
    </xdr:from>
    <xdr:to>
      <xdr:col>85</xdr:col>
      <xdr:colOff>177800</xdr:colOff>
      <xdr:row>37</xdr:row>
      <xdr:rowOff>130266</xdr:rowOff>
    </xdr:to>
    <xdr:sp macro="" textlink="">
      <xdr:nvSpPr>
        <xdr:cNvPr id="433" name="楕円 432">
          <a:extLst>
            <a:ext uri="{FF2B5EF4-FFF2-40B4-BE49-F238E27FC236}">
              <a16:creationId xmlns:a16="http://schemas.microsoft.com/office/drawing/2014/main" id="{50FC6B7D-1DB0-4B27-8889-8685C9885A8C}"/>
            </a:ext>
          </a:extLst>
        </xdr:cNvPr>
        <xdr:cNvSpPr/>
      </xdr:nvSpPr>
      <xdr:spPr>
        <a:xfrm>
          <a:off x="14325600" y="6231346"/>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51543</xdr:rowOff>
    </xdr:from>
    <xdr:ext cx="405111" cy="259045"/>
    <xdr:sp macro="" textlink="">
      <xdr:nvSpPr>
        <xdr:cNvPr id="434" name="【認定こども園・幼稚園・保育所】&#10;有形固定資産減価償却率該当値テキスト">
          <a:extLst>
            <a:ext uri="{FF2B5EF4-FFF2-40B4-BE49-F238E27FC236}">
              <a16:creationId xmlns:a16="http://schemas.microsoft.com/office/drawing/2014/main" id="{7CBCE9A2-90F3-4608-B32E-0852A30F9586}"/>
            </a:ext>
          </a:extLst>
        </xdr:cNvPr>
        <xdr:cNvSpPr txBox="1"/>
      </xdr:nvSpPr>
      <xdr:spPr>
        <a:xfrm>
          <a:off x="14414500" y="6086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167458</xdr:rowOff>
    </xdr:from>
    <xdr:to>
      <xdr:col>81</xdr:col>
      <xdr:colOff>101600</xdr:colOff>
      <xdr:row>37</xdr:row>
      <xdr:rowOff>97608</xdr:rowOff>
    </xdr:to>
    <xdr:sp macro="" textlink="">
      <xdr:nvSpPr>
        <xdr:cNvPr id="435" name="楕円 434">
          <a:extLst>
            <a:ext uri="{FF2B5EF4-FFF2-40B4-BE49-F238E27FC236}">
              <a16:creationId xmlns:a16="http://schemas.microsoft.com/office/drawing/2014/main" id="{450728BC-B1A9-4216-9C2F-CD78E35D0EC3}"/>
            </a:ext>
          </a:extLst>
        </xdr:cNvPr>
        <xdr:cNvSpPr/>
      </xdr:nvSpPr>
      <xdr:spPr>
        <a:xfrm>
          <a:off x="13578840" y="620249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46808</xdr:rowOff>
    </xdr:from>
    <xdr:to>
      <xdr:col>85</xdr:col>
      <xdr:colOff>127000</xdr:colOff>
      <xdr:row>37</xdr:row>
      <xdr:rowOff>79466</xdr:rowOff>
    </xdr:to>
    <xdr:cxnSp macro="">
      <xdr:nvCxnSpPr>
        <xdr:cNvPr id="436" name="直線コネクタ 435">
          <a:extLst>
            <a:ext uri="{FF2B5EF4-FFF2-40B4-BE49-F238E27FC236}">
              <a16:creationId xmlns:a16="http://schemas.microsoft.com/office/drawing/2014/main" id="{879613AF-F79E-4544-9B4C-22B20D700BD1}"/>
            </a:ext>
          </a:extLst>
        </xdr:cNvPr>
        <xdr:cNvCxnSpPr/>
      </xdr:nvCxnSpPr>
      <xdr:spPr>
        <a:xfrm>
          <a:off x="13629640" y="6249488"/>
          <a:ext cx="74676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82550</xdr:rowOff>
    </xdr:from>
    <xdr:to>
      <xdr:col>76</xdr:col>
      <xdr:colOff>165100</xdr:colOff>
      <xdr:row>37</xdr:row>
      <xdr:rowOff>12700</xdr:rowOff>
    </xdr:to>
    <xdr:sp macro="" textlink="">
      <xdr:nvSpPr>
        <xdr:cNvPr id="437" name="楕円 436">
          <a:extLst>
            <a:ext uri="{FF2B5EF4-FFF2-40B4-BE49-F238E27FC236}">
              <a16:creationId xmlns:a16="http://schemas.microsoft.com/office/drawing/2014/main" id="{4F33DA5E-5A5F-4805-8F23-72FD5200E38B}"/>
            </a:ext>
          </a:extLst>
        </xdr:cNvPr>
        <xdr:cNvSpPr/>
      </xdr:nvSpPr>
      <xdr:spPr>
        <a:xfrm>
          <a:off x="12804140" y="61175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133350</xdr:rowOff>
    </xdr:from>
    <xdr:to>
      <xdr:col>81</xdr:col>
      <xdr:colOff>50800</xdr:colOff>
      <xdr:row>37</xdr:row>
      <xdr:rowOff>46808</xdr:rowOff>
    </xdr:to>
    <xdr:cxnSp macro="">
      <xdr:nvCxnSpPr>
        <xdr:cNvPr id="438" name="直線コネクタ 437">
          <a:extLst>
            <a:ext uri="{FF2B5EF4-FFF2-40B4-BE49-F238E27FC236}">
              <a16:creationId xmlns:a16="http://schemas.microsoft.com/office/drawing/2014/main" id="{C3E5916A-881E-4711-864B-E768AAD1C47C}"/>
            </a:ext>
          </a:extLst>
        </xdr:cNvPr>
        <xdr:cNvCxnSpPr/>
      </xdr:nvCxnSpPr>
      <xdr:spPr>
        <a:xfrm>
          <a:off x="12854940" y="6168390"/>
          <a:ext cx="774700" cy="81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48260</xdr:rowOff>
    </xdr:from>
    <xdr:to>
      <xdr:col>72</xdr:col>
      <xdr:colOff>38100</xdr:colOff>
      <xdr:row>36</xdr:row>
      <xdr:rowOff>149860</xdr:rowOff>
    </xdr:to>
    <xdr:sp macro="" textlink="">
      <xdr:nvSpPr>
        <xdr:cNvPr id="439" name="楕円 438">
          <a:extLst>
            <a:ext uri="{FF2B5EF4-FFF2-40B4-BE49-F238E27FC236}">
              <a16:creationId xmlns:a16="http://schemas.microsoft.com/office/drawing/2014/main" id="{63B2E677-6578-4B52-B566-863246E488FE}"/>
            </a:ext>
          </a:extLst>
        </xdr:cNvPr>
        <xdr:cNvSpPr/>
      </xdr:nvSpPr>
      <xdr:spPr>
        <a:xfrm>
          <a:off x="12029440" y="60833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99060</xdr:rowOff>
    </xdr:from>
    <xdr:to>
      <xdr:col>76</xdr:col>
      <xdr:colOff>114300</xdr:colOff>
      <xdr:row>36</xdr:row>
      <xdr:rowOff>133350</xdr:rowOff>
    </xdr:to>
    <xdr:cxnSp macro="">
      <xdr:nvCxnSpPr>
        <xdr:cNvPr id="440" name="直線コネクタ 439">
          <a:extLst>
            <a:ext uri="{FF2B5EF4-FFF2-40B4-BE49-F238E27FC236}">
              <a16:creationId xmlns:a16="http://schemas.microsoft.com/office/drawing/2014/main" id="{1455C4B1-6558-48EF-823B-38B9E644F374}"/>
            </a:ext>
          </a:extLst>
        </xdr:cNvPr>
        <xdr:cNvCxnSpPr/>
      </xdr:nvCxnSpPr>
      <xdr:spPr>
        <a:xfrm>
          <a:off x="12072620" y="6134100"/>
          <a:ext cx="78232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59690</xdr:rowOff>
    </xdr:from>
    <xdr:to>
      <xdr:col>67</xdr:col>
      <xdr:colOff>101600</xdr:colOff>
      <xdr:row>36</xdr:row>
      <xdr:rowOff>161290</xdr:rowOff>
    </xdr:to>
    <xdr:sp macro="" textlink="">
      <xdr:nvSpPr>
        <xdr:cNvPr id="441" name="楕円 440">
          <a:extLst>
            <a:ext uri="{FF2B5EF4-FFF2-40B4-BE49-F238E27FC236}">
              <a16:creationId xmlns:a16="http://schemas.microsoft.com/office/drawing/2014/main" id="{43940748-8DC2-4F57-A2EE-F79C996E774F}"/>
            </a:ext>
          </a:extLst>
        </xdr:cNvPr>
        <xdr:cNvSpPr/>
      </xdr:nvSpPr>
      <xdr:spPr>
        <a:xfrm>
          <a:off x="11231880" y="609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99060</xdr:rowOff>
    </xdr:from>
    <xdr:to>
      <xdr:col>71</xdr:col>
      <xdr:colOff>177800</xdr:colOff>
      <xdr:row>36</xdr:row>
      <xdr:rowOff>110490</xdr:rowOff>
    </xdr:to>
    <xdr:cxnSp macro="">
      <xdr:nvCxnSpPr>
        <xdr:cNvPr id="442" name="直線コネクタ 441">
          <a:extLst>
            <a:ext uri="{FF2B5EF4-FFF2-40B4-BE49-F238E27FC236}">
              <a16:creationId xmlns:a16="http://schemas.microsoft.com/office/drawing/2014/main" id="{259002E9-C735-4A8F-A544-968F59F95DEF}"/>
            </a:ext>
          </a:extLst>
        </xdr:cNvPr>
        <xdr:cNvCxnSpPr/>
      </xdr:nvCxnSpPr>
      <xdr:spPr>
        <a:xfrm flipV="1">
          <a:off x="11282680" y="6134100"/>
          <a:ext cx="78994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116494</xdr:rowOff>
    </xdr:from>
    <xdr:ext cx="405111" cy="259045"/>
    <xdr:sp macro="" textlink="">
      <xdr:nvSpPr>
        <xdr:cNvPr id="443" name="n_1aveValue【認定こども園・幼稚園・保育所】&#10;有形固定資産減価償却率">
          <a:extLst>
            <a:ext uri="{FF2B5EF4-FFF2-40B4-BE49-F238E27FC236}">
              <a16:creationId xmlns:a16="http://schemas.microsoft.com/office/drawing/2014/main" id="{5DD8E416-67D3-43BF-B41F-BA32EB40DED8}"/>
            </a:ext>
          </a:extLst>
        </xdr:cNvPr>
        <xdr:cNvSpPr txBox="1"/>
      </xdr:nvSpPr>
      <xdr:spPr>
        <a:xfrm>
          <a:off x="13437244" y="6486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85470</xdr:rowOff>
    </xdr:from>
    <xdr:ext cx="405111" cy="259045"/>
    <xdr:sp macro="" textlink="">
      <xdr:nvSpPr>
        <xdr:cNvPr id="444" name="n_2aveValue【認定こども園・幼稚園・保育所】&#10;有形固定資産減価償却率">
          <a:extLst>
            <a:ext uri="{FF2B5EF4-FFF2-40B4-BE49-F238E27FC236}">
              <a16:creationId xmlns:a16="http://schemas.microsoft.com/office/drawing/2014/main" id="{A3394D4D-A3F1-493D-AF62-5F5992894369}"/>
            </a:ext>
          </a:extLst>
        </xdr:cNvPr>
        <xdr:cNvSpPr txBox="1"/>
      </xdr:nvSpPr>
      <xdr:spPr>
        <a:xfrm>
          <a:off x="12675244" y="6455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67508</xdr:rowOff>
    </xdr:from>
    <xdr:ext cx="405111" cy="259045"/>
    <xdr:sp macro="" textlink="">
      <xdr:nvSpPr>
        <xdr:cNvPr id="445" name="n_3aveValue【認定こども園・幼稚園・保育所】&#10;有形固定資産減価償却率">
          <a:extLst>
            <a:ext uri="{FF2B5EF4-FFF2-40B4-BE49-F238E27FC236}">
              <a16:creationId xmlns:a16="http://schemas.microsoft.com/office/drawing/2014/main" id="{16A13863-45FA-441A-9CC6-E91ACCEC17FE}"/>
            </a:ext>
          </a:extLst>
        </xdr:cNvPr>
        <xdr:cNvSpPr txBox="1"/>
      </xdr:nvSpPr>
      <xdr:spPr>
        <a:xfrm>
          <a:off x="11900544" y="6437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62610</xdr:rowOff>
    </xdr:from>
    <xdr:ext cx="405111" cy="259045"/>
    <xdr:sp macro="" textlink="">
      <xdr:nvSpPr>
        <xdr:cNvPr id="446" name="n_4aveValue【認定こども園・幼稚園・保育所】&#10;有形固定資産減価償却率">
          <a:extLst>
            <a:ext uri="{FF2B5EF4-FFF2-40B4-BE49-F238E27FC236}">
              <a16:creationId xmlns:a16="http://schemas.microsoft.com/office/drawing/2014/main" id="{AD34469F-D5D4-4650-B656-85581720717A}"/>
            </a:ext>
          </a:extLst>
        </xdr:cNvPr>
        <xdr:cNvSpPr txBox="1"/>
      </xdr:nvSpPr>
      <xdr:spPr>
        <a:xfrm>
          <a:off x="11102984" y="64329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114135</xdr:rowOff>
    </xdr:from>
    <xdr:ext cx="405111" cy="259045"/>
    <xdr:sp macro="" textlink="">
      <xdr:nvSpPr>
        <xdr:cNvPr id="447" name="n_1mainValue【認定こども園・幼稚園・保育所】&#10;有形固定資産減価償却率">
          <a:extLst>
            <a:ext uri="{FF2B5EF4-FFF2-40B4-BE49-F238E27FC236}">
              <a16:creationId xmlns:a16="http://schemas.microsoft.com/office/drawing/2014/main" id="{B81FC9C6-5BC0-4400-9A03-4AEB7425DE0F}"/>
            </a:ext>
          </a:extLst>
        </xdr:cNvPr>
        <xdr:cNvSpPr txBox="1"/>
      </xdr:nvSpPr>
      <xdr:spPr>
        <a:xfrm>
          <a:off x="13437244" y="5981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29227</xdr:rowOff>
    </xdr:from>
    <xdr:ext cx="405111" cy="259045"/>
    <xdr:sp macro="" textlink="">
      <xdr:nvSpPr>
        <xdr:cNvPr id="448" name="n_2mainValue【認定こども園・幼稚園・保育所】&#10;有形固定資産減価償却率">
          <a:extLst>
            <a:ext uri="{FF2B5EF4-FFF2-40B4-BE49-F238E27FC236}">
              <a16:creationId xmlns:a16="http://schemas.microsoft.com/office/drawing/2014/main" id="{830F2552-0AD2-4372-AD6A-BE0E3AFD23C9}"/>
            </a:ext>
          </a:extLst>
        </xdr:cNvPr>
        <xdr:cNvSpPr txBox="1"/>
      </xdr:nvSpPr>
      <xdr:spPr>
        <a:xfrm>
          <a:off x="12675244" y="589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166387</xdr:rowOff>
    </xdr:from>
    <xdr:ext cx="405111" cy="259045"/>
    <xdr:sp macro="" textlink="">
      <xdr:nvSpPr>
        <xdr:cNvPr id="449" name="n_3mainValue【認定こども園・幼稚園・保育所】&#10;有形固定資産減価償却率">
          <a:extLst>
            <a:ext uri="{FF2B5EF4-FFF2-40B4-BE49-F238E27FC236}">
              <a16:creationId xmlns:a16="http://schemas.microsoft.com/office/drawing/2014/main" id="{A1B2D467-10BE-4539-AFD3-0E07A3536ACE}"/>
            </a:ext>
          </a:extLst>
        </xdr:cNvPr>
        <xdr:cNvSpPr txBox="1"/>
      </xdr:nvSpPr>
      <xdr:spPr>
        <a:xfrm>
          <a:off x="11900544" y="586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6367</xdr:rowOff>
    </xdr:from>
    <xdr:ext cx="405111" cy="259045"/>
    <xdr:sp macro="" textlink="">
      <xdr:nvSpPr>
        <xdr:cNvPr id="450" name="n_4mainValue【認定こども園・幼稚園・保育所】&#10;有形固定資産減価償却率">
          <a:extLst>
            <a:ext uri="{FF2B5EF4-FFF2-40B4-BE49-F238E27FC236}">
              <a16:creationId xmlns:a16="http://schemas.microsoft.com/office/drawing/2014/main" id="{4439B97E-127E-4318-B7BA-8EB0091830E2}"/>
            </a:ext>
          </a:extLst>
        </xdr:cNvPr>
        <xdr:cNvSpPr txBox="1"/>
      </xdr:nvSpPr>
      <xdr:spPr>
        <a:xfrm>
          <a:off x="11102984" y="5873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1" name="正方形/長方形 450">
          <a:extLst>
            <a:ext uri="{FF2B5EF4-FFF2-40B4-BE49-F238E27FC236}">
              <a16:creationId xmlns:a16="http://schemas.microsoft.com/office/drawing/2014/main" id="{069EF186-6A08-44DA-83B0-419AC1833520}"/>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2" name="正方形/長方形 451">
          <a:extLst>
            <a:ext uri="{FF2B5EF4-FFF2-40B4-BE49-F238E27FC236}">
              <a16:creationId xmlns:a16="http://schemas.microsoft.com/office/drawing/2014/main" id="{69888C92-96A7-4A58-91F3-2DCB6C4B39ED}"/>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3" name="正方形/長方形 452">
          <a:extLst>
            <a:ext uri="{FF2B5EF4-FFF2-40B4-BE49-F238E27FC236}">
              <a16:creationId xmlns:a16="http://schemas.microsoft.com/office/drawing/2014/main" id="{550BBB13-47C6-47E3-8CFB-A6D4ADA7A595}"/>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4" name="正方形/長方形 453">
          <a:extLst>
            <a:ext uri="{FF2B5EF4-FFF2-40B4-BE49-F238E27FC236}">
              <a16:creationId xmlns:a16="http://schemas.microsoft.com/office/drawing/2014/main" id="{6D5C7186-A882-4EF5-8B6A-44B7D5B3628E}"/>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5" name="正方形/長方形 454">
          <a:extLst>
            <a:ext uri="{FF2B5EF4-FFF2-40B4-BE49-F238E27FC236}">
              <a16:creationId xmlns:a16="http://schemas.microsoft.com/office/drawing/2014/main" id="{1081D737-B36B-4D5F-9540-012ABA418F6E}"/>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6" name="正方形/長方形 455">
          <a:extLst>
            <a:ext uri="{FF2B5EF4-FFF2-40B4-BE49-F238E27FC236}">
              <a16:creationId xmlns:a16="http://schemas.microsoft.com/office/drawing/2014/main" id="{8E464097-DFB8-462E-921A-32EDDDB2D68D}"/>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7" name="正方形/長方形 456">
          <a:extLst>
            <a:ext uri="{FF2B5EF4-FFF2-40B4-BE49-F238E27FC236}">
              <a16:creationId xmlns:a16="http://schemas.microsoft.com/office/drawing/2014/main" id="{D5B37D95-FE8F-4AA0-9083-1A3D9687AF42}"/>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8" name="正方形/長方形 457">
          <a:extLst>
            <a:ext uri="{FF2B5EF4-FFF2-40B4-BE49-F238E27FC236}">
              <a16:creationId xmlns:a16="http://schemas.microsoft.com/office/drawing/2014/main" id="{25D422FC-4FF9-42DB-BAD7-ED4E724C441A}"/>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9" name="テキスト ボックス 458">
          <a:extLst>
            <a:ext uri="{FF2B5EF4-FFF2-40B4-BE49-F238E27FC236}">
              <a16:creationId xmlns:a16="http://schemas.microsoft.com/office/drawing/2014/main" id="{67644E42-5602-43A1-BB27-676C6CEF7B46}"/>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0" name="直線コネクタ 459">
          <a:extLst>
            <a:ext uri="{FF2B5EF4-FFF2-40B4-BE49-F238E27FC236}">
              <a16:creationId xmlns:a16="http://schemas.microsoft.com/office/drawing/2014/main" id="{47285FDD-2453-4057-8599-08D16F82E679}"/>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1" name="直線コネクタ 460">
          <a:extLst>
            <a:ext uri="{FF2B5EF4-FFF2-40B4-BE49-F238E27FC236}">
              <a16:creationId xmlns:a16="http://schemas.microsoft.com/office/drawing/2014/main" id="{250C2007-B4CF-445A-876C-B17F1CC4564F}"/>
            </a:ext>
          </a:extLst>
        </xdr:cNvPr>
        <xdr:cNvCxnSpPr/>
      </xdr:nvCxnSpPr>
      <xdr:spPr>
        <a:xfrm>
          <a:off x="1609344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2" name="テキスト ボックス 461">
          <a:extLst>
            <a:ext uri="{FF2B5EF4-FFF2-40B4-BE49-F238E27FC236}">
              <a16:creationId xmlns:a16="http://schemas.microsoft.com/office/drawing/2014/main" id="{A9B7BA27-7707-4FE4-860D-B41CB5AEC03E}"/>
            </a:ext>
          </a:extLst>
        </xdr:cNvPr>
        <xdr:cNvSpPr txBox="1"/>
      </xdr:nvSpPr>
      <xdr:spPr>
        <a:xfrm>
          <a:off x="1569484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3" name="直線コネクタ 462">
          <a:extLst>
            <a:ext uri="{FF2B5EF4-FFF2-40B4-BE49-F238E27FC236}">
              <a16:creationId xmlns:a16="http://schemas.microsoft.com/office/drawing/2014/main" id="{E84CB072-E046-4BD1-9E0E-11A7E00422C5}"/>
            </a:ext>
          </a:extLst>
        </xdr:cNvPr>
        <xdr:cNvCxnSpPr/>
      </xdr:nvCxnSpPr>
      <xdr:spPr>
        <a:xfrm>
          <a:off x="1609344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4" name="テキスト ボックス 463">
          <a:extLst>
            <a:ext uri="{FF2B5EF4-FFF2-40B4-BE49-F238E27FC236}">
              <a16:creationId xmlns:a16="http://schemas.microsoft.com/office/drawing/2014/main" id="{DA49A853-85D0-4C22-852F-CA8666E1E8B7}"/>
            </a:ext>
          </a:extLst>
        </xdr:cNvPr>
        <xdr:cNvSpPr txBox="1"/>
      </xdr:nvSpPr>
      <xdr:spPr>
        <a:xfrm>
          <a:off x="15694841" y="64185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5" name="直線コネクタ 464">
          <a:extLst>
            <a:ext uri="{FF2B5EF4-FFF2-40B4-BE49-F238E27FC236}">
              <a16:creationId xmlns:a16="http://schemas.microsoft.com/office/drawing/2014/main" id="{926B295A-E181-409A-9666-E72F47DCE661}"/>
            </a:ext>
          </a:extLst>
        </xdr:cNvPr>
        <xdr:cNvCxnSpPr/>
      </xdr:nvCxnSpPr>
      <xdr:spPr>
        <a:xfrm>
          <a:off x="1609344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6" name="テキスト ボックス 465">
          <a:extLst>
            <a:ext uri="{FF2B5EF4-FFF2-40B4-BE49-F238E27FC236}">
              <a16:creationId xmlns:a16="http://schemas.microsoft.com/office/drawing/2014/main" id="{A4241FFF-29E0-48C3-A103-5535EFAE842B}"/>
            </a:ext>
          </a:extLst>
        </xdr:cNvPr>
        <xdr:cNvSpPr txBox="1"/>
      </xdr:nvSpPr>
      <xdr:spPr>
        <a:xfrm>
          <a:off x="15694841" y="597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7" name="直線コネクタ 466">
          <a:extLst>
            <a:ext uri="{FF2B5EF4-FFF2-40B4-BE49-F238E27FC236}">
              <a16:creationId xmlns:a16="http://schemas.microsoft.com/office/drawing/2014/main" id="{4CD09CDB-EF85-4560-ACC3-53B6A4F48A5D}"/>
            </a:ext>
          </a:extLst>
        </xdr:cNvPr>
        <xdr:cNvCxnSpPr/>
      </xdr:nvCxnSpPr>
      <xdr:spPr>
        <a:xfrm>
          <a:off x="1609344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8" name="テキスト ボックス 467">
          <a:extLst>
            <a:ext uri="{FF2B5EF4-FFF2-40B4-BE49-F238E27FC236}">
              <a16:creationId xmlns:a16="http://schemas.microsoft.com/office/drawing/2014/main" id="{6E7C05B5-2123-4A0C-A5FF-53BF55458EE8}"/>
            </a:ext>
          </a:extLst>
        </xdr:cNvPr>
        <xdr:cNvSpPr txBox="1"/>
      </xdr:nvSpPr>
      <xdr:spPr>
        <a:xfrm>
          <a:off x="15694841" y="5527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9" name="直線コネクタ 468">
          <a:extLst>
            <a:ext uri="{FF2B5EF4-FFF2-40B4-BE49-F238E27FC236}">
              <a16:creationId xmlns:a16="http://schemas.microsoft.com/office/drawing/2014/main" id="{4FD4F740-0E66-47DB-B6FC-B95613A9C5D5}"/>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0" name="テキスト ボックス 469">
          <a:extLst>
            <a:ext uri="{FF2B5EF4-FFF2-40B4-BE49-F238E27FC236}">
              <a16:creationId xmlns:a16="http://schemas.microsoft.com/office/drawing/2014/main" id="{1F7EDC71-2099-4DD6-BAA0-FE40B6AF7262}"/>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1" name="【認定こども園・幼稚園・保育所】&#10;一人当たり面積グラフ枠">
          <a:extLst>
            <a:ext uri="{FF2B5EF4-FFF2-40B4-BE49-F238E27FC236}">
              <a16:creationId xmlns:a16="http://schemas.microsoft.com/office/drawing/2014/main" id="{6AABD9C0-6ABB-4320-A1FA-A67F8ED19EE2}"/>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169926</xdr:rowOff>
    </xdr:from>
    <xdr:to>
      <xdr:col>116</xdr:col>
      <xdr:colOff>62864</xdr:colOff>
      <xdr:row>41</xdr:row>
      <xdr:rowOff>115062</xdr:rowOff>
    </xdr:to>
    <xdr:cxnSp macro="">
      <xdr:nvCxnSpPr>
        <xdr:cNvPr id="472" name="直線コネクタ 471">
          <a:extLst>
            <a:ext uri="{FF2B5EF4-FFF2-40B4-BE49-F238E27FC236}">
              <a16:creationId xmlns:a16="http://schemas.microsoft.com/office/drawing/2014/main" id="{B1C5ABBB-363C-4524-97EC-F2F59B76B9F4}"/>
            </a:ext>
          </a:extLst>
        </xdr:cNvPr>
        <xdr:cNvCxnSpPr/>
      </xdr:nvCxnSpPr>
      <xdr:spPr>
        <a:xfrm flipV="1">
          <a:off x="19509104" y="5869686"/>
          <a:ext cx="0" cy="1118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473" name="【認定こども園・幼稚園・保育所】&#10;一人当たり面積最小値テキスト">
          <a:extLst>
            <a:ext uri="{FF2B5EF4-FFF2-40B4-BE49-F238E27FC236}">
              <a16:creationId xmlns:a16="http://schemas.microsoft.com/office/drawing/2014/main" id="{E06AD766-E80C-4458-8400-DC54A7F0F3DE}"/>
            </a:ext>
          </a:extLst>
        </xdr:cNvPr>
        <xdr:cNvSpPr txBox="1"/>
      </xdr:nvSpPr>
      <xdr:spPr>
        <a:xfrm>
          <a:off x="19547840" y="6992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474" name="直線コネクタ 473">
          <a:extLst>
            <a:ext uri="{FF2B5EF4-FFF2-40B4-BE49-F238E27FC236}">
              <a16:creationId xmlns:a16="http://schemas.microsoft.com/office/drawing/2014/main" id="{3C9F6D91-6B50-440D-B4F5-7002248E5F82}"/>
            </a:ext>
          </a:extLst>
        </xdr:cNvPr>
        <xdr:cNvCxnSpPr/>
      </xdr:nvCxnSpPr>
      <xdr:spPr>
        <a:xfrm>
          <a:off x="19443700" y="698830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116603</xdr:rowOff>
    </xdr:from>
    <xdr:ext cx="469744" cy="259045"/>
    <xdr:sp macro="" textlink="">
      <xdr:nvSpPr>
        <xdr:cNvPr id="475" name="【認定こども園・幼稚園・保育所】&#10;一人当たり面積最大値テキスト">
          <a:extLst>
            <a:ext uri="{FF2B5EF4-FFF2-40B4-BE49-F238E27FC236}">
              <a16:creationId xmlns:a16="http://schemas.microsoft.com/office/drawing/2014/main" id="{25457E6C-5626-48BB-BE80-8D80F96406EB}"/>
            </a:ext>
          </a:extLst>
        </xdr:cNvPr>
        <xdr:cNvSpPr txBox="1"/>
      </xdr:nvSpPr>
      <xdr:spPr>
        <a:xfrm>
          <a:off x="19547840" y="5648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169926</xdr:rowOff>
    </xdr:from>
    <xdr:to>
      <xdr:col>116</xdr:col>
      <xdr:colOff>152400</xdr:colOff>
      <xdr:row>34</xdr:row>
      <xdr:rowOff>169926</xdr:rowOff>
    </xdr:to>
    <xdr:cxnSp macro="">
      <xdr:nvCxnSpPr>
        <xdr:cNvPr id="476" name="直線コネクタ 475">
          <a:extLst>
            <a:ext uri="{FF2B5EF4-FFF2-40B4-BE49-F238E27FC236}">
              <a16:creationId xmlns:a16="http://schemas.microsoft.com/office/drawing/2014/main" id="{441619C1-7BA3-4BD4-9DE8-F45A155DFE87}"/>
            </a:ext>
          </a:extLst>
        </xdr:cNvPr>
        <xdr:cNvCxnSpPr/>
      </xdr:nvCxnSpPr>
      <xdr:spPr>
        <a:xfrm>
          <a:off x="19443700" y="586968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4843</xdr:rowOff>
    </xdr:from>
    <xdr:ext cx="469744" cy="259045"/>
    <xdr:sp macro="" textlink="">
      <xdr:nvSpPr>
        <xdr:cNvPr id="477" name="【認定こども園・幼稚園・保育所】&#10;一人当たり面積平均値テキスト">
          <a:extLst>
            <a:ext uri="{FF2B5EF4-FFF2-40B4-BE49-F238E27FC236}">
              <a16:creationId xmlns:a16="http://schemas.microsoft.com/office/drawing/2014/main" id="{5987EBA9-4181-4DDE-ADFF-269770577C28}"/>
            </a:ext>
          </a:extLst>
        </xdr:cNvPr>
        <xdr:cNvSpPr txBox="1"/>
      </xdr:nvSpPr>
      <xdr:spPr>
        <a:xfrm>
          <a:off x="19547840" y="65428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153416</xdr:rowOff>
    </xdr:from>
    <xdr:to>
      <xdr:col>116</xdr:col>
      <xdr:colOff>114300</xdr:colOff>
      <xdr:row>40</xdr:row>
      <xdr:rowOff>83566</xdr:rowOff>
    </xdr:to>
    <xdr:sp macro="" textlink="">
      <xdr:nvSpPr>
        <xdr:cNvPr id="478" name="フローチャート: 判断 477">
          <a:extLst>
            <a:ext uri="{FF2B5EF4-FFF2-40B4-BE49-F238E27FC236}">
              <a16:creationId xmlns:a16="http://schemas.microsoft.com/office/drawing/2014/main" id="{29A92C11-4D2C-4E6E-9B36-E3CB208F3231}"/>
            </a:ext>
          </a:extLst>
        </xdr:cNvPr>
        <xdr:cNvSpPr/>
      </xdr:nvSpPr>
      <xdr:spPr>
        <a:xfrm>
          <a:off x="19458940" y="669137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148844</xdr:rowOff>
    </xdr:from>
    <xdr:to>
      <xdr:col>112</xdr:col>
      <xdr:colOff>38100</xdr:colOff>
      <xdr:row>40</xdr:row>
      <xdr:rowOff>78994</xdr:rowOff>
    </xdr:to>
    <xdr:sp macro="" textlink="">
      <xdr:nvSpPr>
        <xdr:cNvPr id="479" name="フローチャート: 判断 478">
          <a:extLst>
            <a:ext uri="{FF2B5EF4-FFF2-40B4-BE49-F238E27FC236}">
              <a16:creationId xmlns:a16="http://schemas.microsoft.com/office/drawing/2014/main" id="{2197D24B-C268-4B4C-AE0F-999F39E5E79E}"/>
            </a:ext>
          </a:extLst>
        </xdr:cNvPr>
        <xdr:cNvSpPr/>
      </xdr:nvSpPr>
      <xdr:spPr>
        <a:xfrm>
          <a:off x="18735040" y="668680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144272</xdr:rowOff>
    </xdr:from>
    <xdr:to>
      <xdr:col>107</xdr:col>
      <xdr:colOff>101600</xdr:colOff>
      <xdr:row>40</xdr:row>
      <xdr:rowOff>74422</xdr:rowOff>
    </xdr:to>
    <xdr:sp macro="" textlink="">
      <xdr:nvSpPr>
        <xdr:cNvPr id="480" name="フローチャート: 判断 479">
          <a:extLst>
            <a:ext uri="{FF2B5EF4-FFF2-40B4-BE49-F238E27FC236}">
              <a16:creationId xmlns:a16="http://schemas.microsoft.com/office/drawing/2014/main" id="{1377E031-9B2A-4D14-AC64-67D9A3254EFE}"/>
            </a:ext>
          </a:extLst>
        </xdr:cNvPr>
        <xdr:cNvSpPr/>
      </xdr:nvSpPr>
      <xdr:spPr>
        <a:xfrm>
          <a:off x="17937480" y="668223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137414</xdr:rowOff>
    </xdr:from>
    <xdr:to>
      <xdr:col>102</xdr:col>
      <xdr:colOff>165100</xdr:colOff>
      <xdr:row>40</xdr:row>
      <xdr:rowOff>67564</xdr:rowOff>
    </xdr:to>
    <xdr:sp macro="" textlink="">
      <xdr:nvSpPr>
        <xdr:cNvPr id="481" name="フローチャート: 判断 480">
          <a:extLst>
            <a:ext uri="{FF2B5EF4-FFF2-40B4-BE49-F238E27FC236}">
              <a16:creationId xmlns:a16="http://schemas.microsoft.com/office/drawing/2014/main" id="{E34346CC-A87D-45C4-94B1-B6E55AB46AEB}"/>
            </a:ext>
          </a:extLst>
        </xdr:cNvPr>
        <xdr:cNvSpPr/>
      </xdr:nvSpPr>
      <xdr:spPr>
        <a:xfrm>
          <a:off x="17162780" y="667537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119126</xdr:rowOff>
    </xdr:from>
    <xdr:to>
      <xdr:col>98</xdr:col>
      <xdr:colOff>38100</xdr:colOff>
      <xdr:row>40</xdr:row>
      <xdr:rowOff>49276</xdr:rowOff>
    </xdr:to>
    <xdr:sp macro="" textlink="">
      <xdr:nvSpPr>
        <xdr:cNvPr id="482" name="フローチャート: 判断 481">
          <a:extLst>
            <a:ext uri="{FF2B5EF4-FFF2-40B4-BE49-F238E27FC236}">
              <a16:creationId xmlns:a16="http://schemas.microsoft.com/office/drawing/2014/main" id="{30846271-F440-477C-AC2A-A3306615EA4E}"/>
            </a:ext>
          </a:extLst>
        </xdr:cNvPr>
        <xdr:cNvSpPr/>
      </xdr:nvSpPr>
      <xdr:spPr>
        <a:xfrm>
          <a:off x="16388080" y="665708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111CF539-C1A4-43D1-A99C-F5A29A9117CA}"/>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B1FFA950-7DAC-43A1-85DE-2A1D6B2709A7}"/>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E7C3D59F-12B6-4859-A456-590AC8E97DAE}"/>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036486D6-E53A-4F11-AB82-2C1C1D261459}"/>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ABD94DD8-EFC4-4FDE-A515-3BCB0DD16640}"/>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2540</xdr:rowOff>
    </xdr:from>
    <xdr:to>
      <xdr:col>116</xdr:col>
      <xdr:colOff>114300</xdr:colOff>
      <xdr:row>40</xdr:row>
      <xdr:rowOff>104140</xdr:rowOff>
    </xdr:to>
    <xdr:sp macro="" textlink="">
      <xdr:nvSpPr>
        <xdr:cNvPr id="488" name="楕円 487">
          <a:extLst>
            <a:ext uri="{FF2B5EF4-FFF2-40B4-BE49-F238E27FC236}">
              <a16:creationId xmlns:a16="http://schemas.microsoft.com/office/drawing/2014/main" id="{DB7C9663-B1A2-4B91-8B53-10FD4887AB9A}"/>
            </a:ext>
          </a:extLst>
        </xdr:cNvPr>
        <xdr:cNvSpPr/>
      </xdr:nvSpPr>
      <xdr:spPr>
        <a:xfrm>
          <a:off x="19458940" y="670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152417</xdr:rowOff>
    </xdr:from>
    <xdr:ext cx="469744" cy="259045"/>
    <xdr:sp macro="" textlink="">
      <xdr:nvSpPr>
        <xdr:cNvPr id="489" name="【認定こども園・幼稚園・保育所】&#10;一人当たり面積該当値テキスト">
          <a:extLst>
            <a:ext uri="{FF2B5EF4-FFF2-40B4-BE49-F238E27FC236}">
              <a16:creationId xmlns:a16="http://schemas.microsoft.com/office/drawing/2014/main" id="{974225AE-345B-4F8C-B433-691969048D75}"/>
            </a:ext>
          </a:extLst>
        </xdr:cNvPr>
        <xdr:cNvSpPr txBox="1"/>
      </xdr:nvSpPr>
      <xdr:spPr>
        <a:xfrm>
          <a:off x="19547840" y="6690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7112</xdr:rowOff>
    </xdr:from>
    <xdr:to>
      <xdr:col>112</xdr:col>
      <xdr:colOff>38100</xdr:colOff>
      <xdr:row>40</xdr:row>
      <xdr:rowOff>108712</xdr:rowOff>
    </xdr:to>
    <xdr:sp macro="" textlink="">
      <xdr:nvSpPr>
        <xdr:cNvPr id="490" name="楕円 489">
          <a:extLst>
            <a:ext uri="{FF2B5EF4-FFF2-40B4-BE49-F238E27FC236}">
              <a16:creationId xmlns:a16="http://schemas.microsoft.com/office/drawing/2014/main" id="{EFBE0CF7-6E4E-4352-BE68-9C98B4764D86}"/>
            </a:ext>
          </a:extLst>
        </xdr:cNvPr>
        <xdr:cNvSpPr/>
      </xdr:nvSpPr>
      <xdr:spPr>
        <a:xfrm>
          <a:off x="18735040" y="671271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53340</xdr:rowOff>
    </xdr:from>
    <xdr:to>
      <xdr:col>116</xdr:col>
      <xdr:colOff>63500</xdr:colOff>
      <xdr:row>40</xdr:row>
      <xdr:rowOff>57912</xdr:rowOff>
    </xdr:to>
    <xdr:cxnSp macro="">
      <xdr:nvCxnSpPr>
        <xdr:cNvPr id="491" name="直線コネクタ 490">
          <a:extLst>
            <a:ext uri="{FF2B5EF4-FFF2-40B4-BE49-F238E27FC236}">
              <a16:creationId xmlns:a16="http://schemas.microsoft.com/office/drawing/2014/main" id="{12F2CA67-62C2-476A-A7F3-DF94661FE947}"/>
            </a:ext>
          </a:extLst>
        </xdr:cNvPr>
        <xdr:cNvCxnSpPr/>
      </xdr:nvCxnSpPr>
      <xdr:spPr>
        <a:xfrm flipV="1">
          <a:off x="18778220" y="6758940"/>
          <a:ext cx="73152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4826</xdr:rowOff>
    </xdr:from>
    <xdr:to>
      <xdr:col>107</xdr:col>
      <xdr:colOff>101600</xdr:colOff>
      <xdr:row>40</xdr:row>
      <xdr:rowOff>106426</xdr:rowOff>
    </xdr:to>
    <xdr:sp macro="" textlink="">
      <xdr:nvSpPr>
        <xdr:cNvPr id="492" name="楕円 491">
          <a:extLst>
            <a:ext uri="{FF2B5EF4-FFF2-40B4-BE49-F238E27FC236}">
              <a16:creationId xmlns:a16="http://schemas.microsoft.com/office/drawing/2014/main" id="{CF80DA43-A6D9-4327-B9A7-57331DDD5249}"/>
            </a:ext>
          </a:extLst>
        </xdr:cNvPr>
        <xdr:cNvSpPr/>
      </xdr:nvSpPr>
      <xdr:spPr>
        <a:xfrm>
          <a:off x="17937480" y="6710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55626</xdr:rowOff>
    </xdr:from>
    <xdr:to>
      <xdr:col>111</xdr:col>
      <xdr:colOff>177800</xdr:colOff>
      <xdr:row>40</xdr:row>
      <xdr:rowOff>57912</xdr:rowOff>
    </xdr:to>
    <xdr:cxnSp macro="">
      <xdr:nvCxnSpPr>
        <xdr:cNvPr id="493" name="直線コネクタ 492">
          <a:extLst>
            <a:ext uri="{FF2B5EF4-FFF2-40B4-BE49-F238E27FC236}">
              <a16:creationId xmlns:a16="http://schemas.microsoft.com/office/drawing/2014/main" id="{D9578B07-693A-4828-9CFB-02055E50A91E}"/>
            </a:ext>
          </a:extLst>
        </xdr:cNvPr>
        <xdr:cNvCxnSpPr/>
      </xdr:nvCxnSpPr>
      <xdr:spPr>
        <a:xfrm>
          <a:off x="17988280" y="6761226"/>
          <a:ext cx="78994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148844</xdr:rowOff>
    </xdr:from>
    <xdr:to>
      <xdr:col>102</xdr:col>
      <xdr:colOff>165100</xdr:colOff>
      <xdr:row>40</xdr:row>
      <xdr:rowOff>78994</xdr:rowOff>
    </xdr:to>
    <xdr:sp macro="" textlink="">
      <xdr:nvSpPr>
        <xdr:cNvPr id="494" name="楕円 493">
          <a:extLst>
            <a:ext uri="{FF2B5EF4-FFF2-40B4-BE49-F238E27FC236}">
              <a16:creationId xmlns:a16="http://schemas.microsoft.com/office/drawing/2014/main" id="{B3B0BAE9-8752-49AC-9958-AB77B61B16D9}"/>
            </a:ext>
          </a:extLst>
        </xdr:cNvPr>
        <xdr:cNvSpPr/>
      </xdr:nvSpPr>
      <xdr:spPr>
        <a:xfrm>
          <a:off x="17162780" y="668680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28194</xdr:rowOff>
    </xdr:from>
    <xdr:to>
      <xdr:col>107</xdr:col>
      <xdr:colOff>50800</xdr:colOff>
      <xdr:row>40</xdr:row>
      <xdr:rowOff>55626</xdr:rowOff>
    </xdr:to>
    <xdr:cxnSp macro="">
      <xdr:nvCxnSpPr>
        <xdr:cNvPr id="495" name="直線コネクタ 494">
          <a:extLst>
            <a:ext uri="{FF2B5EF4-FFF2-40B4-BE49-F238E27FC236}">
              <a16:creationId xmlns:a16="http://schemas.microsoft.com/office/drawing/2014/main" id="{3AEC0716-E98F-4265-897C-0AF4AC23DC1A}"/>
            </a:ext>
          </a:extLst>
        </xdr:cNvPr>
        <xdr:cNvCxnSpPr/>
      </xdr:nvCxnSpPr>
      <xdr:spPr>
        <a:xfrm>
          <a:off x="17213580" y="6733794"/>
          <a:ext cx="7747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148844</xdr:rowOff>
    </xdr:from>
    <xdr:to>
      <xdr:col>98</xdr:col>
      <xdr:colOff>38100</xdr:colOff>
      <xdr:row>40</xdr:row>
      <xdr:rowOff>78994</xdr:rowOff>
    </xdr:to>
    <xdr:sp macro="" textlink="">
      <xdr:nvSpPr>
        <xdr:cNvPr id="496" name="楕円 495">
          <a:extLst>
            <a:ext uri="{FF2B5EF4-FFF2-40B4-BE49-F238E27FC236}">
              <a16:creationId xmlns:a16="http://schemas.microsoft.com/office/drawing/2014/main" id="{B1AA7EF6-EE5E-4796-B80D-74361E6ABB88}"/>
            </a:ext>
          </a:extLst>
        </xdr:cNvPr>
        <xdr:cNvSpPr/>
      </xdr:nvSpPr>
      <xdr:spPr>
        <a:xfrm>
          <a:off x="16388080" y="668680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28194</xdr:rowOff>
    </xdr:from>
    <xdr:to>
      <xdr:col>102</xdr:col>
      <xdr:colOff>114300</xdr:colOff>
      <xdr:row>40</xdr:row>
      <xdr:rowOff>28194</xdr:rowOff>
    </xdr:to>
    <xdr:cxnSp macro="">
      <xdr:nvCxnSpPr>
        <xdr:cNvPr id="497" name="直線コネクタ 496">
          <a:extLst>
            <a:ext uri="{FF2B5EF4-FFF2-40B4-BE49-F238E27FC236}">
              <a16:creationId xmlns:a16="http://schemas.microsoft.com/office/drawing/2014/main" id="{0CB707F2-CA22-42D8-AC0D-00C23A8CA68F}"/>
            </a:ext>
          </a:extLst>
        </xdr:cNvPr>
        <xdr:cNvCxnSpPr/>
      </xdr:nvCxnSpPr>
      <xdr:spPr>
        <a:xfrm>
          <a:off x="16431260" y="6733794"/>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95521</xdr:rowOff>
    </xdr:from>
    <xdr:ext cx="469744" cy="259045"/>
    <xdr:sp macro="" textlink="">
      <xdr:nvSpPr>
        <xdr:cNvPr id="498" name="n_1aveValue【認定こども園・幼稚園・保育所】&#10;一人当たり面積">
          <a:extLst>
            <a:ext uri="{FF2B5EF4-FFF2-40B4-BE49-F238E27FC236}">
              <a16:creationId xmlns:a16="http://schemas.microsoft.com/office/drawing/2014/main" id="{7D57AE7D-77ED-4522-BE07-D0F37BA75589}"/>
            </a:ext>
          </a:extLst>
        </xdr:cNvPr>
        <xdr:cNvSpPr txBox="1"/>
      </xdr:nvSpPr>
      <xdr:spPr>
        <a:xfrm>
          <a:off x="18561127" y="6465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90949</xdr:rowOff>
    </xdr:from>
    <xdr:ext cx="469744" cy="259045"/>
    <xdr:sp macro="" textlink="">
      <xdr:nvSpPr>
        <xdr:cNvPr id="499" name="n_2aveValue【認定こども園・幼稚園・保育所】&#10;一人当たり面積">
          <a:extLst>
            <a:ext uri="{FF2B5EF4-FFF2-40B4-BE49-F238E27FC236}">
              <a16:creationId xmlns:a16="http://schemas.microsoft.com/office/drawing/2014/main" id="{1D938981-7F43-46A5-B571-E71F9EE25675}"/>
            </a:ext>
          </a:extLst>
        </xdr:cNvPr>
        <xdr:cNvSpPr txBox="1"/>
      </xdr:nvSpPr>
      <xdr:spPr>
        <a:xfrm>
          <a:off x="17776267" y="6461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84091</xdr:rowOff>
    </xdr:from>
    <xdr:ext cx="469744" cy="259045"/>
    <xdr:sp macro="" textlink="">
      <xdr:nvSpPr>
        <xdr:cNvPr id="500" name="n_3aveValue【認定こども園・幼稚園・保育所】&#10;一人当たり面積">
          <a:extLst>
            <a:ext uri="{FF2B5EF4-FFF2-40B4-BE49-F238E27FC236}">
              <a16:creationId xmlns:a16="http://schemas.microsoft.com/office/drawing/2014/main" id="{0ADE17BD-3C89-4CDE-BF83-B8E439FD99C4}"/>
            </a:ext>
          </a:extLst>
        </xdr:cNvPr>
        <xdr:cNvSpPr txBox="1"/>
      </xdr:nvSpPr>
      <xdr:spPr>
        <a:xfrm>
          <a:off x="17001567" y="6454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65803</xdr:rowOff>
    </xdr:from>
    <xdr:ext cx="469744" cy="259045"/>
    <xdr:sp macro="" textlink="">
      <xdr:nvSpPr>
        <xdr:cNvPr id="501" name="n_4aveValue【認定こども園・幼稚園・保育所】&#10;一人当たり面積">
          <a:extLst>
            <a:ext uri="{FF2B5EF4-FFF2-40B4-BE49-F238E27FC236}">
              <a16:creationId xmlns:a16="http://schemas.microsoft.com/office/drawing/2014/main" id="{F9415E9B-6670-4A25-B3CB-6F089613018A}"/>
            </a:ext>
          </a:extLst>
        </xdr:cNvPr>
        <xdr:cNvSpPr txBox="1"/>
      </xdr:nvSpPr>
      <xdr:spPr>
        <a:xfrm>
          <a:off x="16226867" y="6436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99839</xdr:rowOff>
    </xdr:from>
    <xdr:ext cx="469744" cy="259045"/>
    <xdr:sp macro="" textlink="">
      <xdr:nvSpPr>
        <xdr:cNvPr id="502" name="n_1mainValue【認定こども園・幼稚園・保育所】&#10;一人当たり面積">
          <a:extLst>
            <a:ext uri="{FF2B5EF4-FFF2-40B4-BE49-F238E27FC236}">
              <a16:creationId xmlns:a16="http://schemas.microsoft.com/office/drawing/2014/main" id="{DD56C314-055D-4B4C-B142-13948CA67049}"/>
            </a:ext>
          </a:extLst>
        </xdr:cNvPr>
        <xdr:cNvSpPr txBox="1"/>
      </xdr:nvSpPr>
      <xdr:spPr>
        <a:xfrm>
          <a:off x="18561127" y="6805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97553</xdr:rowOff>
    </xdr:from>
    <xdr:ext cx="469744" cy="259045"/>
    <xdr:sp macro="" textlink="">
      <xdr:nvSpPr>
        <xdr:cNvPr id="503" name="n_2mainValue【認定こども園・幼稚園・保育所】&#10;一人当たり面積">
          <a:extLst>
            <a:ext uri="{FF2B5EF4-FFF2-40B4-BE49-F238E27FC236}">
              <a16:creationId xmlns:a16="http://schemas.microsoft.com/office/drawing/2014/main" id="{0D87C8FE-243B-49A5-815A-7ABD7D442981}"/>
            </a:ext>
          </a:extLst>
        </xdr:cNvPr>
        <xdr:cNvSpPr txBox="1"/>
      </xdr:nvSpPr>
      <xdr:spPr>
        <a:xfrm>
          <a:off x="17776267" y="6803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70121</xdr:rowOff>
    </xdr:from>
    <xdr:ext cx="469744" cy="259045"/>
    <xdr:sp macro="" textlink="">
      <xdr:nvSpPr>
        <xdr:cNvPr id="504" name="n_3mainValue【認定こども園・幼稚園・保育所】&#10;一人当たり面積">
          <a:extLst>
            <a:ext uri="{FF2B5EF4-FFF2-40B4-BE49-F238E27FC236}">
              <a16:creationId xmlns:a16="http://schemas.microsoft.com/office/drawing/2014/main" id="{32362E94-84F7-4ED6-B196-A7AF7EB244B0}"/>
            </a:ext>
          </a:extLst>
        </xdr:cNvPr>
        <xdr:cNvSpPr txBox="1"/>
      </xdr:nvSpPr>
      <xdr:spPr>
        <a:xfrm>
          <a:off x="17001567" y="6775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70121</xdr:rowOff>
    </xdr:from>
    <xdr:ext cx="469744" cy="259045"/>
    <xdr:sp macro="" textlink="">
      <xdr:nvSpPr>
        <xdr:cNvPr id="505" name="n_4mainValue【認定こども園・幼稚園・保育所】&#10;一人当たり面積">
          <a:extLst>
            <a:ext uri="{FF2B5EF4-FFF2-40B4-BE49-F238E27FC236}">
              <a16:creationId xmlns:a16="http://schemas.microsoft.com/office/drawing/2014/main" id="{8165FEE7-E6EC-436C-B76D-556514BB15F0}"/>
            </a:ext>
          </a:extLst>
        </xdr:cNvPr>
        <xdr:cNvSpPr txBox="1"/>
      </xdr:nvSpPr>
      <xdr:spPr>
        <a:xfrm>
          <a:off x="16226867" y="6775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6" name="正方形/長方形 505">
          <a:extLst>
            <a:ext uri="{FF2B5EF4-FFF2-40B4-BE49-F238E27FC236}">
              <a16:creationId xmlns:a16="http://schemas.microsoft.com/office/drawing/2014/main" id="{85EC674C-E1EF-4425-96ED-A4379B37B5F3}"/>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7" name="正方形/長方形 506">
          <a:extLst>
            <a:ext uri="{FF2B5EF4-FFF2-40B4-BE49-F238E27FC236}">
              <a16:creationId xmlns:a16="http://schemas.microsoft.com/office/drawing/2014/main" id="{16BE38A5-4F00-4E9C-AA05-AC7536958908}"/>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8" name="正方形/長方形 507">
          <a:extLst>
            <a:ext uri="{FF2B5EF4-FFF2-40B4-BE49-F238E27FC236}">
              <a16:creationId xmlns:a16="http://schemas.microsoft.com/office/drawing/2014/main" id="{121C0653-2BA7-4038-95C0-C2599B1B9133}"/>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9" name="正方形/長方形 508">
          <a:extLst>
            <a:ext uri="{FF2B5EF4-FFF2-40B4-BE49-F238E27FC236}">
              <a16:creationId xmlns:a16="http://schemas.microsoft.com/office/drawing/2014/main" id="{2873F463-1983-41AC-9180-DE9229AE1E4C}"/>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0" name="正方形/長方形 509">
          <a:extLst>
            <a:ext uri="{FF2B5EF4-FFF2-40B4-BE49-F238E27FC236}">
              <a16:creationId xmlns:a16="http://schemas.microsoft.com/office/drawing/2014/main" id="{3FA75D52-8A58-431B-97FC-44064A678965}"/>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1" name="正方形/長方形 510">
          <a:extLst>
            <a:ext uri="{FF2B5EF4-FFF2-40B4-BE49-F238E27FC236}">
              <a16:creationId xmlns:a16="http://schemas.microsoft.com/office/drawing/2014/main" id="{4DE6F85B-667D-480D-9A41-C06AB363D764}"/>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2" name="正方形/長方形 511">
          <a:extLst>
            <a:ext uri="{FF2B5EF4-FFF2-40B4-BE49-F238E27FC236}">
              <a16:creationId xmlns:a16="http://schemas.microsoft.com/office/drawing/2014/main" id="{78DE4B6E-B0A3-4553-AD66-52F4FE551A08}"/>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3" name="正方形/長方形 512">
          <a:extLst>
            <a:ext uri="{FF2B5EF4-FFF2-40B4-BE49-F238E27FC236}">
              <a16:creationId xmlns:a16="http://schemas.microsoft.com/office/drawing/2014/main" id="{8A034914-1681-47D6-AC8E-E4DBE664BEFC}"/>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4" name="テキスト ボックス 513">
          <a:extLst>
            <a:ext uri="{FF2B5EF4-FFF2-40B4-BE49-F238E27FC236}">
              <a16:creationId xmlns:a16="http://schemas.microsoft.com/office/drawing/2014/main" id="{F30941EE-D97A-44CA-9299-52078A7ACC17}"/>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5" name="直線コネクタ 514">
          <a:extLst>
            <a:ext uri="{FF2B5EF4-FFF2-40B4-BE49-F238E27FC236}">
              <a16:creationId xmlns:a16="http://schemas.microsoft.com/office/drawing/2014/main" id="{A7730FB2-1D7B-4967-BE0D-CF071BF61AEA}"/>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6" name="テキスト ボックス 515">
          <a:extLst>
            <a:ext uri="{FF2B5EF4-FFF2-40B4-BE49-F238E27FC236}">
              <a16:creationId xmlns:a16="http://schemas.microsoft.com/office/drawing/2014/main" id="{6D482289-A1B6-4D27-81BA-1B00F8E48090}"/>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17" name="直線コネクタ 516">
          <a:extLst>
            <a:ext uri="{FF2B5EF4-FFF2-40B4-BE49-F238E27FC236}">
              <a16:creationId xmlns:a16="http://schemas.microsoft.com/office/drawing/2014/main" id="{CF32911C-7FE5-4A53-BDC0-815A59EA552A}"/>
            </a:ext>
          </a:extLst>
        </xdr:cNvPr>
        <xdr:cNvCxnSpPr/>
      </xdr:nvCxnSpPr>
      <xdr:spPr>
        <a:xfrm>
          <a:off x="10960100" y="10728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518" name="テキスト ボックス 517">
          <a:extLst>
            <a:ext uri="{FF2B5EF4-FFF2-40B4-BE49-F238E27FC236}">
              <a16:creationId xmlns:a16="http://schemas.microsoft.com/office/drawing/2014/main" id="{C4A5316A-7104-431C-8A2D-BB8184C2F8EB}"/>
            </a:ext>
          </a:extLst>
        </xdr:cNvPr>
        <xdr:cNvSpPr txBox="1"/>
      </xdr:nvSpPr>
      <xdr:spPr>
        <a:xfrm>
          <a:off x="1056150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19" name="直線コネクタ 518">
          <a:extLst>
            <a:ext uri="{FF2B5EF4-FFF2-40B4-BE49-F238E27FC236}">
              <a16:creationId xmlns:a16="http://schemas.microsoft.com/office/drawing/2014/main" id="{2C1B4D00-E3C1-425E-B8B5-DCF4DDE0DA2F}"/>
            </a:ext>
          </a:extLst>
        </xdr:cNvPr>
        <xdr:cNvCxnSpPr/>
      </xdr:nvCxnSpPr>
      <xdr:spPr>
        <a:xfrm>
          <a:off x="10960100" y="102831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20" name="テキスト ボックス 519">
          <a:extLst>
            <a:ext uri="{FF2B5EF4-FFF2-40B4-BE49-F238E27FC236}">
              <a16:creationId xmlns:a16="http://schemas.microsoft.com/office/drawing/2014/main" id="{D4FB3DD0-E97F-4B57-B79B-34614FB8323E}"/>
            </a:ext>
          </a:extLst>
        </xdr:cNvPr>
        <xdr:cNvSpPr txBox="1"/>
      </xdr:nvSpPr>
      <xdr:spPr>
        <a:xfrm>
          <a:off x="1060276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21" name="直線コネクタ 520">
          <a:extLst>
            <a:ext uri="{FF2B5EF4-FFF2-40B4-BE49-F238E27FC236}">
              <a16:creationId xmlns:a16="http://schemas.microsoft.com/office/drawing/2014/main" id="{3C96D474-4F1D-4F32-9E20-EE807EBDEEFB}"/>
            </a:ext>
          </a:extLst>
        </xdr:cNvPr>
        <xdr:cNvCxnSpPr/>
      </xdr:nvCxnSpPr>
      <xdr:spPr>
        <a:xfrm>
          <a:off x="10960100" y="98374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22" name="テキスト ボックス 521">
          <a:extLst>
            <a:ext uri="{FF2B5EF4-FFF2-40B4-BE49-F238E27FC236}">
              <a16:creationId xmlns:a16="http://schemas.microsoft.com/office/drawing/2014/main" id="{469DD4F7-B320-4D96-8F09-141A8246D6E1}"/>
            </a:ext>
          </a:extLst>
        </xdr:cNvPr>
        <xdr:cNvSpPr txBox="1"/>
      </xdr:nvSpPr>
      <xdr:spPr>
        <a:xfrm>
          <a:off x="10602761" y="96990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23" name="直線コネクタ 522">
          <a:extLst>
            <a:ext uri="{FF2B5EF4-FFF2-40B4-BE49-F238E27FC236}">
              <a16:creationId xmlns:a16="http://schemas.microsoft.com/office/drawing/2014/main" id="{934E61C2-73F5-4DCE-BF5C-8A6F9B0AFBB6}"/>
            </a:ext>
          </a:extLst>
        </xdr:cNvPr>
        <xdr:cNvCxnSpPr/>
      </xdr:nvCxnSpPr>
      <xdr:spPr>
        <a:xfrm>
          <a:off x="10960100" y="93878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24" name="テキスト ボックス 523">
          <a:extLst>
            <a:ext uri="{FF2B5EF4-FFF2-40B4-BE49-F238E27FC236}">
              <a16:creationId xmlns:a16="http://schemas.microsoft.com/office/drawing/2014/main" id="{DDA7376C-07E4-4995-ADF5-EB780CE1F23C}"/>
            </a:ext>
          </a:extLst>
        </xdr:cNvPr>
        <xdr:cNvSpPr txBox="1"/>
      </xdr:nvSpPr>
      <xdr:spPr>
        <a:xfrm>
          <a:off x="10602761" y="9249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5" name="直線コネクタ 524">
          <a:extLst>
            <a:ext uri="{FF2B5EF4-FFF2-40B4-BE49-F238E27FC236}">
              <a16:creationId xmlns:a16="http://schemas.microsoft.com/office/drawing/2014/main" id="{64404E06-36DE-4F38-8AF7-52A65B94B9AC}"/>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6" name="テキスト ボックス 525">
          <a:extLst>
            <a:ext uri="{FF2B5EF4-FFF2-40B4-BE49-F238E27FC236}">
              <a16:creationId xmlns:a16="http://schemas.microsoft.com/office/drawing/2014/main" id="{B7590EA0-B9D7-4BE0-9EB6-A18FAB3267F8}"/>
            </a:ext>
          </a:extLst>
        </xdr:cNvPr>
        <xdr:cNvSpPr txBox="1"/>
      </xdr:nvSpPr>
      <xdr:spPr>
        <a:xfrm>
          <a:off x="1060276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7" name="【学校施設】&#10;有形固定資産減価償却率グラフ枠">
          <a:extLst>
            <a:ext uri="{FF2B5EF4-FFF2-40B4-BE49-F238E27FC236}">
              <a16:creationId xmlns:a16="http://schemas.microsoft.com/office/drawing/2014/main" id="{62D89D5E-FCB4-44FB-B13F-911F6E82BD81}"/>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102870</xdr:rowOff>
    </xdr:from>
    <xdr:to>
      <xdr:col>85</xdr:col>
      <xdr:colOff>126364</xdr:colOff>
      <xdr:row>62</xdr:row>
      <xdr:rowOff>137160</xdr:rowOff>
    </xdr:to>
    <xdr:cxnSp macro="">
      <xdr:nvCxnSpPr>
        <xdr:cNvPr id="528" name="直線コネクタ 527">
          <a:extLst>
            <a:ext uri="{FF2B5EF4-FFF2-40B4-BE49-F238E27FC236}">
              <a16:creationId xmlns:a16="http://schemas.microsoft.com/office/drawing/2014/main" id="{3011A995-8E6C-4950-953B-9D46050EADD5}"/>
            </a:ext>
          </a:extLst>
        </xdr:cNvPr>
        <xdr:cNvCxnSpPr/>
      </xdr:nvCxnSpPr>
      <xdr:spPr>
        <a:xfrm flipV="1">
          <a:off x="14375764" y="9323070"/>
          <a:ext cx="0" cy="1207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140987</xdr:rowOff>
    </xdr:from>
    <xdr:ext cx="405111" cy="259045"/>
    <xdr:sp macro="" textlink="">
      <xdr:nvSpPr>
        <xdr:cNvPr id="529" name="【学校施設】&#10;有形固定資産減価償却率最小値テキスト">
          <a:extLst>
            <a:ext uri="{FF2B5EF4-FFF2-40B4-BE49-F238E27FC236}">
              <a16:creationId xmlns:a16="http://schemas.microsoft.com/office/drawing/2014/main" id="{C83B6646-2B4D-452D-909B-855D7A5B8F66}"/>
            </a:ext>
          </a:extLst>
        </xdr:cNvPr>
        <xdr:cNvSpPr txBox="1"/>
      </xdr:nvSpPr>
      <xdr:spPr>
        <a:xfrm>
          <a:off x="14414500" y="1053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137160</xdr:rowOff>
    </xdr:from>
    <xdr:to>
      <xdr:col>86</xdr:col>
      <xdr:colOff>25400</xdr:colOff>
      <xdr:row>62</xdr:row>
      <xdr:rowOff>137160</xdr:rowOff>
    </xdr:to>
    <xdr:cxnSp macro="">
      <xdr:nvCxnSpPr>
        <xdr:cNvPr id="530" name="直線コネクタ 529">
          <a:extLst>
            <a:ext uri="{FF2B5EF4-FFF2-40B4-BE49-F238E27FC236}">
              <a16:creationId xmlns:a16="http://schemas.microsoft.com/office/drawing/2014/main" id="{C825346A-3445-4D3A-84D8-EBF51B51CE1E}"/>
            </a:ext>
          </a:extLst>
        </xdr:cNvPr>
        <xdr:cNvCxnSpPr/>
      </xdr:nvCxnSpPr>
      <xdr:spPr>
        <a:xfrm>
          <a:off x="14287500" y="105308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49547</xdr:rowOff>
    </xdr:from>
    <xdr:ext cx="405111" cy="259045"/>
    <xdr:sp macro="" textlink="">
      <xdr:nvSpPr>
        <xdr:cNvPr id="531" name="【学校施設】&#10;有形固定資産減価償却率最大値テキスト">
          <a:extLst>
            <a:ext uri="{FF2B5EF4-FFF2-40B4-BE49-F238E27FC236}">
              <a16:creationId xmlns:a16="http://schemas.microsoft.com/office/drawing/2014/main" id="{33D5077B-7743-4E8D-A39A-950CBD019225}"/>
            </a:ext>
          </a:extLst>
        </xdr:cNvPr>
        <xdr:cNvSpPr txBox="1"/>
      </xdr:nvSpPr>
      <xdr:spPr>
        <a:xfrm>
          <a:off x="14414500" y="9102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102870</xdr:rowOff>
    </xdr:from>
    <xdr:to>
      <xdr:col>86</xdr:col>
      <xdr:colOff>25400</xdr:colOff>
      <xdr:row>55</xdr:row>
      <xdr:rowOff>102870</xdr:rowOff>
    </xdr:to>
    <xdr:cxnSp macro="">
      <xdr:nvCxnSpPr>
        <xdr:cNvPr id="532" name="直線コネクタ 531">
          <a:extLst>
            <a:ext uri="{FF2B5EF4-FFF2-40B4-BE49-F238E27FC236}">
              <a16:creationId xmlns:a16="http://schemas.microsoft.com/office/drawing/2014/main" id="{3476DCE9-F5D5-45A3-8DB6-6AF069181450}"/>
            </a:ext>
          </a:extLst>
        </xdr:cNvPr>
        <xdr:cNvCxnSpPr/>
      </xdr:nvCxnSpPr>
      <xdr:spPr>
        <a:xfrm>
          <a:off x="14287500" y="93230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65803</xdr:rowOff>
    </xdr:from>
    <xdr:ext cx="405111" cy="259045"/>
    <xdr:sp macro="" textlink="">
      <xdr:nvSpPr>
        <xdr:cNvPr id="533" name="【学校施設】&#10;有形固定資産減価償却率平均値テキスト">
          <a:extLst>
            <a:ext uri="{FF2B5EF4-FFF2-40B4-BE49-F238E27FC236}">
              <a16:creationId xmlns:a16="http://schemas.microsoft.com/office/drawing/2014/main" id="{72DBB448-EA50-40D1-A6A1-16670F85A42B}"/>
            </a:ext>
          </a:extLst>
        </xdr:cNvPr>
        <xdr:cNvSpPr txBox="1"/>
      </xdr:nvSpPr>
      <xdr:spPr>
        <a:xfrm>
          <a:off x="14414500" y="97889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42926</xdr:rowOff>
    </xdr:from>
    <xdr:to>
      <xdr:col>85</xdr:col>
      <xdr:colOff>177800</xdr:colOff>
      <xdr:row>59</xdr:row>
      <xdr:rowOff>144526</xdr:rowOff>
    </xdr:to>
    <xdr:sp macro="" textlink="">
      <xdr:nvSpPr>
        <xdr:cNvPr id="534" name="フローチャート: 判断 533">
          <a:extLst>
            <a:ext uri="{FF2B5EF4-FFF2-40B4-BE49-F238E27FC236}">
              <a16:creationId xmlns:a16="http://schemas.microsoft.com/office/drawing/2014/main" id="{54713D5A-BA52-4CEF-950B-3BC87F43A92E}"/>
            </a:ext>
          </a:extLst>
        </xdr:cNvPr>
        <xdr:cNvSpPr/>
      </xdr:nvSpPr>
      <xdr:spPr>
        <a:xfrm>
          <a:off x="14325600" y="9933686"/>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22352</xdr:rowOff>
    </xdr:from>
    <xdr:to>
      <xdr:col>81</xdr:col>
      <xdr:colOff>101600</xdr:colOff>
      <xdr:row>59</xdr:row>
      <xdr:rowOff>123952</xdr:rowOff>
    </xdr:to>
    <xdr:sp macro="" textlink="">
      <xdr:nvSpPr>
        <xdr:cNvPr id="535" name="フローチャート: 判断 534">
          <a:extLst>
            <a:ext uri="{FF2B5EF4-FFF2-40B4-BE49-F238E27FC236}">
              <a16:creationId xmlns:a16="http://schemas.microsoft.com/office/drawing/2014/main" id="{F830A93A-710A-4A28-9112-5438DB39244C}"/>
            </a:ext>
          </a:extLst>
        </xdr:cNvPr>
        <xdr:cNvSpPr/>
      </xdr:nvSpPr>
      <xdr:spPr>
        <a:xfrm>
          <a:off x="13578840" y="9913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159512</xdr:rowOff>
    </xdr:from>
    <xdr:to>
      <xdr:col>76</xdr:col>
      <xdr:colOff>165100</xdr:colOff>
      <xdr:row>59</xdr:row>
      <xdr:rowOff>89662</xdr:rowOff>
    </xdr:to>
    <xdr:sp macro="" textlink="">
      <xdr:nvSpPr>
        <xdr:cNvPr id="536" name="フローチャート: 判断 535">
          <a:extLst>
            <a:ext uri="{FF2B5EF4-FFF2-40B4-BE49-F238E27FC236}">
              <a16:creationId xmlns:a16="http://schemas.microsoft.com/office/drawing/2014/main" id="{1085B21C-6433-4F01-816E-C84B6648F45E}"/>
            </a:ext>
          </a:extLst>
        </xdr:cNvPr>
        <xdr:cNvSpPr/>
      </xdr:nvSpPr>
      <xdr:spPr>
        <a:xfrm>
          <a:off x="12804140" y="988263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141224</xdr:rowOff>
    </xdr:from>
    <xdr:to>
      <xdr:col>72</xdr:col>
      <xdr:colOff>38100</xdr:colOff>
      <xdr:row>59</xdr:row>
      <xdr:rowOff>71374</xdr:rowOff>
    </xdr:to>
    <xdr:sp macro="" textlink="">
      <xdr:nvSpPr>
        <xdr:cNvPr id="537" name="フローチャート: 判断 536">
          <a:extLst>
            <a:ext uri="{FF2B5EF4-FFF2-40B4-BE49-F238E27FC236}">
              <a16:creationId xmlns:a16="http://schemas.microsoft.com/office/drawing/2014/main" id="{8592D108-3547-4F6C-B11E-249A66CD820E}"/>
            </a:ext>
          </a:extLst>
        </xdr:cNvPr>
        <xdr:cNvSpPr/>
      </xdr:nvSpPr>
      <xdr:spPr>
        <a:xfrm>
          <a:off x="12029440" y="986434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122936</xdr:rowOff>
    </xdr:from>
    <xdr:to>
      <xdr:col>67</xdr:col>
      <xdr:colOff>101600</xdr:colOff>
      <xdr:row>59</xdr:row>
      <xdr:rowOff>53086</xdr:rowOff>
    </xdr:to>
    <xdr:sp macro="" textlink="">
      <xdr:nvSpPr>
        <xdr:cNvPr id="538" name="フローチャート: 判断 537">
          <a:extLst>
            <a:ext uri="{FF2B5EF4-FFF2-40B4-BE49-F238E27FC236}">
              <a16:creationId xmlns:a16="http://schemas.microsoft.com/office/drawing/2014/main" id="{D007FFF5-318B-434A-BFEE-E5C1F273D730}"/>
            </a:ext>
          </a:extLst>
        </xdr:cNvPr>
        <xdr:cNvSpPr/>
      </xdr:nvSpPr>
      <xdr:spPr>
        <a:xfrm>
          <a:off x="11231880" y="984605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B80F94AB-9799-4698-A952-6AC2656F8E36}"/>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30748BF1-C7C7-475B-800B-2261A9C1F90A}"/>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3D4A6184-CB93-484C-97A1-F8605EA59CF7}"/>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5D0F0398-F38A-45DB-8A08-6A47F079A171}"/>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CFEA9B47-DA47-4BFA-BE93-AF0622E1DF6A}"/>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61214</xdr:rowOff>
    </xdr:from>
    <xdr:to>
      <xdr:col>85</xdr:col>
      <xdr:colOff>177800</xdr:colOff>
      <xdr:row>59</xdr:row>
      <xdr:rowOff>162814</xdr:rowOff>
    </xdr:to>
    <xdr:sp macro="" textlink="">
      <xdr:nvSpPr>
        <xdr:cNvPr id="544" name="楕円 543">
          <a:extLst>
            <a:ext uri="{FF2B5EF4-FFF2-40B4-BE49-F238E27FC236}">
              <a16:creationId xmlns:a16="http://schemas.microsoft.com/office/drawing/2014/main" id="{3D180870-6094-41FC-9639-E66D090BAA9F}"/>
            </a:ext>
          </a:extLst>
        </xdr:cNvPr>
        <xdr:cNvSpPr/>
      </xdr:nvSpPr>
      <xdr:spPr>
        <a:xfrm>
          <a:off x="14325600" y="9951974"/>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39641</xdr:rowOff>
    </xdr:from>
    <xdr:ext cx="405111" cy="259045"/>
    <xdr:sp macro="" textlink="">
      <xdr:nvSpPr>
        <xdr:cNvPr id="545" name="【学校施設】&#10;有形固定資産減価償却率該当値テキスト">
          <a:extLst>
            <a:ext uri="{FF2B5EF4-FFF2-40B4-BE49-F238E27FC236}">
              <a16:creationId xmlns:a16="http://schemas.microsoft.com/office/drawing/2014/main" id="{A02D69A3-D976-425C-BA60-9F6746625AA4}"/>
            </a:ext>
          </a:extLst>
        </xdr:cNvPr>
        <xdr:cNvSpPr txBox="1"/>
      </xdr:nvSpPr>
      <xdr:spPr>
        <a:xfrm>
          <a:off x="14414500" y="9930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141224</xdr:rowOff>
    </xdr:from>
    <xdr:to>
      <xdr:col>81</xdr:col>
      <xdr:colOff>101600</xdr:colOff>
      <xdr:row>60</xdr:row>
      <xdr:rowOff>71374</xdr:rowOff>
    </xdr:to>
    <xdr:sp macro="" textlink="">
      <xdr:nvSpPr>
        <xdr:cNvPr id="546" name="楕円 545">
          <a:extLst>
            <a:ext uri="{FF2B5EF4-FFF2-40B4-BE49-F238E27FC236}">
              <a16:creationId xmlns:a16="http://schemas.microsoft.com/office/drawing/2014/main" id="{85BED6E9-52F7-4A06-A145-AF16A882C58E}"/>
            </a:ext>
          </a:extLst>
        </xdr:cNvPr>
        <xdr:cNvSpPr/>
      </xdr:nvSpPr>
      <xdr:spPr>
        <a:xfrm>
          <a:off x="13578840" y="1003198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112014</xdr:rowOff>
    </xdr:from>
    <xdr:to>
      <xdr:col>85</xdr:col>
      <xdr:colOff>127000</xdr:colOff>
      <xdr:row>60</xdr:row>
      <xdr:rowOff>20574</xdr:rowOff>
    </xdr:to>
    <xdr:cxnSp macro="">
      <xdr:nvCxnSpPr>
        <xdr:cNvPr id="547" name="直線コネクタ 546">
          <a:extLst>
            <a:ext uri="{FF2B5EF4-FFF2-40B4-BE49-F238E27FC236}">
              <a16:creationId xmlns:a16="http://schemas.microsoft.com/office/drawing/2014/main" id="{F52E5DC9-6CF3-49B5-96A4-A72C2095D769}"/>
            </a:ext>
          </a:extLst>
        </xdr:cNvPr>
        <xdr:cNvCxnSpPr/>
      </xdr:nvCxnSpPr>
      <xdr:spPr>
        <a:xfrm flipV="1">
          <a:off x="13629640" y="10002774"/>
          <a:ext cx="74676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127508</xdr:rowOff>
    </xdr:from>
    <xdr:to>
      <xdr:col>76</xdr:col>
      <xdr:colOff>165100</xdr:colOff>
      <xdr:row>59</xdr:row>
      <xdr:rowOff>57658</xdr:rowOff>
    </xdr:to>
    <xdr:sp macro="" textlink="">
      <xdr:nvSpPr>
        <xdr:cNvPr id="548" name="楕円 547">
          <a:extLst>
            <a:ext uri="{FF2B5EF4-FFF2-40B4-BE49-F238E27FC236}">
              <a16:creationId xmlns:a16="http://schemas.microsoft.com/office/drawing/2014/main" id="{EAA3F1C4-C3A6-48D7-ADF6-8939665663D0}"/>
            </a:ext>
          </a:extLst>
        </xdr:cNvPr>
        <xdr:cNvSpPr/>
      </xdr:nvSpPr>
      <xdr:spPr>
        <a:xfrm>
          <a:off x="12804140" y="985062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6858</xdr:rowOff>
    </xdr:from>
    <xdr:to>
      <xdr:col>81</xdr:col>
      <xdr:colOff>50800</xdr:colOff>
      <xdr:row>60</xdr:row>
      <xdr:rowOff>20574</xdr:rowOff>
    </xdr:to>
    <xdr:cxnSp macro="">
      <xdr:nvCxnSpPr>
        <xdr:cNvPr id="549" name="直線コネクタ 548">
          <a:extLst>
            <a:ext uri="{FF2B5EF4-FFF2-40B4-BE49-F238E27FC236}">
              <a16:creationId xmlns:a16="http://schemas.microsoft.com/office/drawing/2014/main" id="{E517DFCC-BFF1-4877-BABD-A7071CE59859}"/>
            </a:ext>
          </a:extLst>
        </xdr:cNvPr>
        <xdr:cNvCxnSpPr/>
      </xdr:nvCxnSpPr>
      <xdr:spPr>
        <a:xfrm>
          <a:off x="12854940" y="9897618"/>
          <a:ext cx="774700" cy="181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47498</xdr:rowOff>
    </xdr:from>
    <xdr:to>
      <xdr:col>72</xdr:col>
      <xdr:colOff>38100</xdr:colOff>
      <xdr:row>58</xdr:row>
      <xdr:rowOff>149098</xdr:rowOff>
    </xdr:to>
    <xdr:sp macro="" textlink="">
      <xdr:nvSpPr>
        <xdr:cNvPr id="550" name="楕円 549">
          <a:extLst>
            <a:ext uri="{FF2B5EF4-FFF2-40B4-BE49-F238E27FC236}">
              <a16:creationId xmlns:a16="http://schemas.microsoft.com/office/drawing/2014/main" id="{8CBBA3EA-3729-4677-8419-3B04196BB1F7}"/>
            </a:ext>
          </a:extLst>
        </xdr:cNvPr>
        <xdr:cNvSpPr/>
      </xdr:nvSpPr>
      <xdr:spPr>
        <a:xfrm>
          <a:off x="12029440" y="977061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98298</xdr:rowOff>
    </xdr:from>
    <xdr:to>
      <xdr:col>76</xdr:col>
      <xdr:colOff>114300</xdr:colOff>
      <xdr:row>59</xdr:row>
      <xdr:rowOff>6858</xdr:rowOff>
    </xdr:to>
    <xdr:cxnSp macro="">
      <xdr:nvCxnSpPr>
        <xdr:cNvPr id="551" name="直線コネクタ 550">
          <a:extLst>
            <a:ext uri="{FF2B5EF4-FFF2-40B4-BE49-F238E27FC236}">
              <a16:creationId xmlns:a16="http://schemas.microsoft.com/office/drawing/2014/main" id="{063B6BB6-360E-4307-8DC9-07E42CCA5977}"/>
            </a:ext>
          </a:extLst>
        </xdr:cNvPr>
        <xdr:cNvCxnSpPr/>
      </xdr:nvCxnSpPr>
      <xdr:spPr>
        <a:xfrm>
          <a:off x="12072620" y="9821418"/>
          <a:ext cx="78232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6350</xdr:rowOff>
    </xdr:from>
    <xdr:to>
      <xdr:col>67</xdr:col>
      <xdr:colOff>101600</xdr:colOff>
      <xdr:row>58</xdr:row>
      <xdr:rowOff>107950</xdr:rowOff>
    </xdr:to>
    <xdr:sp macro="" textlink="">
      <xdr:nvSpPr>
        <xdr:cNvPr id="552" name="楕円 551">
          <a:extLst>
            <a:ext uri="{FF2B5EF4-FFF2-40B4-BE49-F238E27FC236}">
              <a16:creationId xmlns:a16="http://schemas.microsoft.com/office/drawing/2014/main" id="{7CE9A4AC-4A87-445E-8A92-2AC6CE682561}"/>
            </a:ext>
          </a:extLst>
        </xdr:cNvPr>
        <xdr:cNvSpPr/>
      </xdr:nvSpPr>
      <xdr:spPr>
        <a:xfrm>
          <a:off x="11231880" y="9729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57150</xdr:rowOff>
    </xdr:from>
    <xdr:to>
      <xdr:col>71</xdr:col>
      <xdr:colOff>177800</xdr:colOff>
      <xdr:row>58</xdr:row>
      <xdr:rowOff>98298</xdr:rowOff>
    </xdr:to>
    <xdr:cxnSp macro="">
      <xdr:nvCxnSpPr>
        <xdr:cNvPr id="553" name="直線コネクタ 552">
          <a:extLst>
            <a:ext uri="{FF2B5EF4-FFF2-40B4-BE49-F238E27FC236}">
              <a16:creationId xmlns:a16="http://schemas.microsoft.com/office/drawing/2014/main" id="{6612A623-C3DD-4EFF-BEF6-EAEBF055BB4B}"/>
            </a:ext>
          </a:extLst>
        </xdr:cNvPr>
        <xdr:cNvCxnSpPr/>
      </xdr:nvCxnSpPr>
      <xdr:spPr>
        <a:xfrm>
          <a:off x="11282680" y="9780270"/>
          <a:ext cx="78994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140479</xdr:rowOff>
    </xdr:from>
    <xdr:ext cx="405111" cy="259045"/>
    <xdr:sp macro="" textlink="">
      <xdr:nvSpPr>
        <xdr:cNvPr id="554" name="n_1aveValue【学校施設】&#10;有形固定資産減価償却率">
          <a:extLst>
            <a:ext uri="{FF2B5EF4-FFF2-40B4-BE49-F238E27FC236}">
              <a16:creationId xmlns:a16="http://schemas.microsoft.com/office/drawing/2014/main" id="{119BEE75-6C81-4A82-9207-9E318543ECC5}"/>
            </a:ext>
          </a:extLst>
        </xdr:cNvPr>
        <xdr:cNvSpPr txBox="1"/>
      </xdr:nvSpPr>
      <xdr:spPr>
        <a:xfrm>
          <a:off x="13437244" y="9695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80789</xdr:rowOff>
    </xdr:from>
    <xdr:ext cx="405111" cy="259045"/>
    <xdr:sp macro="" textlink="">
      <xdr:nvSpPr>
        <xdr:cNvPr id="555" name="n_2aveValue【学校施設】&#10;有形固定資産減価償却率">
          <a:extLst>
            <a:ext uri="{FF2B5EF4-FFF2-40B4-BE49-F238E27FC236}">
              <a16:creationId xmlns:a16="http://schemas.microsoft.com/office/drawing/2014/main" id="{CC42ABEF-561F-4CCB-A7F5-B6DB2C57B08E}"/>
            </a:ext>
          </a:extLst>
        </xdr:cNvPr>
        <xdr:cNvSpPr txBox="1"/>
      </xdr:nvSpPr>
      <xdr:spPr>
        <a:xfrm>
          <a:off x="12675244" y="9971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62501</xdr:rowOff>
    </xdr:from>
    <xdr:ext cx="405111" cy="259045"/>
    <xdr:sp macro="" textlink="">
      <xdr:nvSpPr>
        <xdr:cNvPr id="556" name="n_3aveValue【学校施設】&#10;有形固定資産減価償却率">
          <a:extLst>
            <a:ext uri="{FF2B5EF4-FFF2-40B4-BE49-F238E27FC236}">
              <a16:creationId xmlns:a16="http://schemas.microsoft.com/office/drawing/2014/main" id="{46D5D919-1F37-4F32-A4CA-F2BE760B44C7}"/>
            </a:ext>
          </a:extLst>
        </xdr:cNvPr>
        <xdr:cNvSpPr txBox="1"/>
      </xdr:nvSpPr>
      <xdr:spPr>
        <a:xfrm>
          <a:off x="11900544" y="9953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44213</xdr:rowOff>
    </xdr:from>
    <xdr:ext cx="405111" cy="259045"/>
    <xdr:sp macro="" textlink="">
      <xdr:nvSpPr>
        <xdr:cNvPr id="557" name="n_4aveValue【学校施設】&#10;有形固定資産減価償却率">
          <a:extLst>
            <a:ext uri="{FF2B5EF4-FFF2-40B4-BE49-F238E27FC236}">
              <a16:creationId xmlns:a16="http://schemas.microsoft.com/office/drawing/2014/main" id="{067D4151-E0EA-4E11-B6F9-83E1A65E2810}"/>
            </a:ext>
          </a:extLst>
        </xdr:cNvPr>
        <xdr:cNvSpPr txBox="1"/>
      </xdr:nvSpPr>
      <xdr:spPr>
        <a:xfrm>
          <a:off x="11102984" y="9934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62501</xdr:rowOff>
    </xdr:from>
    <xdr:ext cx="405111" cy="259045"/>
    <xdr:sp macro="" textlink="">
      <xdr:nvSpPr>
        <xdr:cNvPr id="558" name="n_1mainValue【学校施設】&#10;有形固定資産減価償却率">
          <a:extLst>
            <a:ext uri="{FF2B5EF4-FFF2-40B4-BE49-F238E27FC236}">
              <a16:creationId xmlns:a16="http://schemas.microsoft.com/office/drawing/2014/main" id="{A58C01C8-6238-4838-A5BE-466BA3B5C218}"/>
            </a:ext>
          </a:extLst>
        </xdr:cNvPr>
        <xdr:cNvSpPr txBox="1"/>
      </xdr:nvSpPr>
      <xdr:spPr>
        <a:xfrm>
          <a:off x="13437244" y="10120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74185</xdr:rowOff>
    </xdr:from>
    <xdr:ext cx="405111" cy="259045"/>
    <xdr:sp macro="" textlink="">
      <xdr:nvSpPr>
        <xdr:cNvPr id="559" name="n_2mainValue【学校施設】&#10;有形固定資産減価償却率">
          <a:extLst>
            <a:ext uri="{FF2B5EF4-FFF2-40B4-BE49-F238E27FC236}">
              <a16:creationId xmlns:a16="http://schemas.microsoft.com/office/drawing/2014/main" id="{2B8D3F7A-AEA1-4EA2-AED5-89BB1976AEEA}"/>
            </a:ext>
          </a:extLst>
        </xdr:cNvPr>
        <xdr:cNvSpPr txBox="1"/>
      </xdr:nvSpPr>
      <xdr:spPr>
        <a:xfrm>
          <a:off x="12675244" y="96296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165625</xdr:rowOff>
    </xdr:from>
    <xdr:ext cx="405111" cy="259045"/>
    <xdr:sp macro="" textlink="">
      <xdr:nvSpPr>
        <xdr:cNvPr id="560" name="n_3mainValue【学校施設】&#10;有形固定資産減価償却率">
          <a:extLst>
            <a:ext uri="{FF2B5EF4-FFF2-40B4-BE49-F238E27FC236}">
              <a16:creationId xmlns:a16="http://schemas.microsoft.com/office/drawing/2014/main" id="{DA7A991C-14CF-4CF5-8271-FF955C1FAF55}"/>
            </a:ext>
          </a:extLst>
        </xdr:cNvPr>
        <xdr:cNvSpPr txBox="1"/>
      </xdr:nvSpPr>
      <xdr:spPr>
        <a:xfrm>
          <a:off x="11900544" y="9553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124477</xdr:rowOff>
    </xdr:from>
    <xdr:ext cx="405111" cy="259045"/>
    <xdr:sp macro="" textlink="">
      <xdr:nvSpPr>
        <xdr:cNvPr id="561" name="n_4mainValue【学校施設】&#10;有形固定資産減価償却率">
          <a:extLst>
            <a:ext uri="{FF2B5EF4-FFF2-40B4-BE49-F238E27FC236}">
              <a16:creationId xmlns:a16="http://schemas.microsoft.com/office/drawing/2014/main" id="{F7E7DAED-8570-41AC-B86C-3EE71CAAAC0D}"/>
            </a:ext>
          </a:extLst>
        </xdr:cNvPr>
        <xdr:cNvSpPr txBox="1"/>
      </xdr:nvSpPr>
      <xdr:spPr>
        <a:xfrm>
          <a:off x="11102984" y="9512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2" name="正方形/長方形 561">
          <a:extLst>
            <a:ext uri="{FF2B5EF4-FFF2-40B4-BE49-F238E27FC236}">
              <a16:creationId xmlns:a16="http://schemas.microsoft.com/office/drawing/2014/main" id="{BEEF617E-FC12-4C44-81D3-D4A33935E39E}"/>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3" name="正方形/長方形 562">
          <a:extLst>
            <a:ext uri="{FF2B5EF4-FFF2-40B4-BE49-F238E27FC236}">
              <a16:creationId xmlns:a16="http://schemas.microsoft.com/office/drawing/2014/main" id="{2DA72B71-B238-4F2C-8165-E5486A01899C}"/>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4" name="正方形/長方形 563">
          <a:extLst>
            <a:ext uri="{FF2B5EF4-FFF2-40B4-BE49-F238E27FC236}">
              <a16:creationId xmlns:a16="http://schemas.microsoft.com/office/drawing/2014/main" id="{E700734A-4370-4561-8A4D-EC7371D8661F}"/>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5" name="正方形/長方形 564">
          <a:extLst>
            <a:ext uri="{FF2B5EF4-FFF2-40B4-BE49-F238E27FC236}">
              <a16:creationId xmlns:a16="http://schemas.microsoft.com/office/drawing/2014/main" id="{6583EDCF-1DAF-4954-9A01-181264A8450D}"/>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6" name="正方形/長方形 565">
          <a:extLst>
            <a:ext uri="{FF2B5EF4-FFF2-40B4-BE49-F238E27FC236}">
              <a16:creationId xmlns:a16="http://schemas.microsoft.com/office/drawing/2014/main" id="{BEA8AD5F-8032-498E-870A-B64E6458DEF4}"/>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7" name="正方形/長方形 566">
          <a:extLst>
            <a:ext uri="{FF2B5EF4-FFF2-40B4-BE49-F238E27FC236}">
              <a16:creationId xmlns:a16="http://schemas.microsoft.com/office/drawing/2014/main" id="{ABEAB725-6A0B-4B4E-8FE1-C10904557E12}"/>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8" name="正方形/長方形 567">
          <a:extLst>
            <a:ext uri="{FF2B5EF4-FFF2-40B4-BE49-F238E27FC236}">
              <a16:creationId xmlns:a16="http://schemas.microsoft.com/office/drawing/2014/main" id="{F005D398-63F4-424F-86B2-DB24B12C035E}"/>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9" name="正方形/長方形 568">
          <a:extLst>
            <a:ext uri="{FF2B5EF4-FFF2-40B4-BE49-F238E27FC236}">
              <a16:creationId xmlns:a16="http://schemas.microsoft.com/office/drawing/2014/main" id="{D33449E7-46E7-40BE-BEBA-2AE8A747C68B}"/>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0" name="テキスト ボックス 569">
          <a:extLst>
            <a:ext uri="{FF2B5EF4-FFF2-40B4-BE49-F238E27FC236}">
              <a16:creationId xmlns:a16="http://schemas.microsoft.com/office/drawing/2014/main" id="{62124A3E-4497-49E3-9771-860CE90827EA}"/>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1" name="直線コネクタ 570">
          <a:extLst>
            <a:ext uri="{FF2B5EF4-FFF2-40B4-BE49-F238E27FC236}">
              <a16:creationId xmlns:a16="http://schemas.microsoft.com/office/drawing/2014/main" id="{49EB40D8-993B-4F97-80FB-AE5C26AC6BB3}"/>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72" name="直線コネクタ 571">
          <a:extLst>
            <a:ext uri="{FF2B5EF4-FFF2-40B4-BE49-F238E27FC236}">
              <a16:creationId xmlns:a16="http://schemas.microsoft.com/office/drawing/2014/main" id="{A9FBC2EA-3C79-43F3-9917-C8B97F6A7FC5}"/>
            </a:ext>
          </a:extLst>
        </xdr:cNvPr>
        <xdr:cNvCxnSpPr/>
      </xdr:nvCxnSpPr>
      <xdr:spPr>
        <a:xfrm>
          <a:off x="1609344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3" name="テキスト ボックス 572">
          <a:extLst>
            <a:ext uri="{FF2B5EF4-FFF2-40B4-BE49-F238E27FC236}">
              <a16:creationId xmlns:a16="http://schemas.microsoft.com/office/drawing/2014/main" id="{708155E6-426A-4528-8580-84F072C542C4}"/>
            </a:ext>
          </a:extLst>
        </xdr:cNvPr>
        <xdr:cNvSpPr txBox="1"/>
      </xdr:nvSpPr>
      <xdr:spPr>
        <a:xfrm>
          <a:off x="1569484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74" name="直線コネクタ 573">
          <a:extLst>
            <a:ext uri="{FF2B5EF4-FFF2-40B4-BE49-F238E27FC236}">
              <a16:creationId xmlns:a16="http://schemas.microsoft.com/office/drawing/2014/main" id="{343ADB32-1B15-46FF-A3C4-3D3EA94085D7}"/>
            </a:ext>
          </a:extLst>
        </xdr:cNvPr>
        <xdr:cNvCxnSpPr/>
      </xdr:nvCxnSpPr>
      <xdr:spPr>
        <a:xfrm>
          <a:off x="1609344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75" name="テキスト ボックス 574">
          <a:extLst>
            <a:ext uri="{FF2B5EF4-FFF2-40B4-BE49-F238E27FC236}">
              <a16:creationId xmlns:a16="http://schemas.microsoft.com/office/drawing/2014/main" id="{E57AA3BA-9AA5-4819-A7F3-89DAAFDB1B1E}"/>
            </a:ext>
          </a:extLst>
        </xdr:cNvPr>
        <xdr:cNvSpPr txBox="1"/>
      </xdr:nvSpPr>
      <xdr:spPr>
        <a:xfrm>
          <a:off x="1569484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76" name="直線コネクタ 575">
          <a:extLst>
            <a:ext uri="{FF2B5EF4-FFF2-40B4-BE49-F238E27FC236}">
              <a16:creationId xmlns:a16="http://schemas.microsoft.com/office/drawing/2014/main" id="{AC189CA4-160F-4117-B1C8-6FA12FE4ADE2}"/>
            </a:ext>
          </a:extLst>
        </xdr:cNvPr>
        <xdr:cNvCxnSpPr/>
      </xdr:nvCxnSpPr>
      <xdr:spPr>
        <a:xfrm>
          <a:off x="1609344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77" name="テキスト ボックス 576">
          <a:extLst>
            <a:ext uri="{FF2B5EF4-FFF2-40B4-BE49-F238E27FC236}">
              <a16:creationId xmlns:a16="http://schemas.microsoft.com/office/drawing/2014/main" id="{372A4E4E-1E06-488C-A4C5-ECE953131DA3}"/>
            </a:ext>
          </a:extLst>
        </xdr:cNvPr>
        <xdr:cNvSpPr txBox="1"/>
      </xdr:nvSpPr>
      <xdr:spPr>
        <a:xfrm>
          <a:off x="15694841" y="96990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78" name="直線コネクタ 577">
          <a:extLst>
            <a:ext uri="{FF2B5EF4-FFF2-40B4-BE49-F238E27FC236}">
              <a16:creationId xmlns:a16="http://schemas.microsoft.com/office/drawing/2014/main" id="{837F58C3-D35C-4932-B107-963FE725C438}"/>
            </a:ext>
          </a:extLst>
        </xdr:cNvPr>
        <xdr:cNvCxnSpPr/>
      </xdr:nvCxnSpPr>
      <xdr:spPr>
        <a:xfrm>
          <a:off x="1609344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79" name="テキスト ボックス 578">
          <a:extLst>
            <a:ext uri="{FF2B5EF4-FFF2-40B4-BE49-F238E27FC236}">
              <a16:creationId xmlns:a16="http://schemas.microsoft.com/office/drawing/2014/main" id="{5E631D6E-654C-4B11-BC3A-421278A21F10}"/>
            </a:ext>
          </a:extLst>
        </xdr:cNvPr>
        <xdr:cNvSpPr txBox="1"/>
      </xdr:nvSpPr>
      <xdr:spPr>
        <a:xfrm>
          <a:off x="15694841" y="9249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0" name="直線コネクタ 579">
          <a:extLst>
            <a:ext uri="{FF2B5EF4-FFF2-40B4-BE49-F238E27FC236}">
              <a16:creationId xmlns:a16="http://schemas.microsoft.com/office/drawing/2014/main" id="{3D5EAC32-F06D-4476-8BC7-AE08697C05CB}"/>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1" name="テキスト ボックス 580">
          <a:extLst>
            <a:ext uri="{FF2B5EF4-FFF2-40B4-BE49-F238E27FC236}">
              <a16:creationId xmlns:a16="http://schemas.microsoft.com/office/drawing/2014/main" id="{D38B5485-FB32-438C-9A75-2889849A2867}"/>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2" name="【学校施設】&#10;一人当たり面積グラフ枠">
          <a:extLst>
            <a:ext uri="{FF2B5EF4-FFF2-40B4-BE49-F238E27FC236}">
              <a16:creationId xmlns:a16="http://schemas.microsoft.com/office/drawing/2014/main" id="{3C6B16BF-88D6-4C28-B878-134126C42513}"/>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42063</xdr:rowOff>
    </xdr:from>
    <xdr:to>
      <xdr:col>116</xdr:col>
      <xdr:colOff>62864</xdr:colOff>
      <xdr:row>63</xdr:row>
      <xdr:rowOff>100584</xdr:rowOff>
    </xdr:to>
    <xdr:cxnSp macro="">
      <xdr:nvCxnSpPr>
        <xdr:cNvPr id="583" name="直線コネクタ 582">
          <a:extLst>
            <a:ext uri="{FF2B5EF4-FFF2-40B4-BE49-F238E27FC236}">
              <a16:creationId xmlns:a16="http://schemas.microsoft.com/office/drawing/2014/main" id="{3FDDB6DF-4FB5-4BF2-B33E-365124CDF4C1}"/>
            </a:ext>
          </a:extLst>
        </xdr:cNvPr>
        <xdr:cNvCxnSpPr/>
      </xdr:nvCxnSpPr>
      <xdr:spPr>
        <a:xfrm flipV="1">
          <a:off x="19509104" y="9429903"/>
          <a:ext cx="0" cy="1232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104411</xdr:rowOff>
    </xdr:from>
    <xdr:ext cx="469744" cy="259045"/>
    <xdr:sp macro="" textlink="">
      <xdr:nvSpPr>
        <xdr:cNvPr id="584" name="【学校施設】&#10;一人当たり面積最小値テキスト">
          <a:extLst>
            <a:ext uri="{FF2B5EF4-FFF2-40B4-BE49-F238E27FC236}">
              <a16:creationId xmlns:a16="http://schemas.microsoft.com/office/drawing/2014/main" id="{F9E39E87-4554-4435-9151-3936119DC98F}"/>
            </a:ext>
          </a:extLst>
        </xdr:cNvPr>
        <xdr:cNvSpPr txBox="1"/>
      </xdr:nvSpPr>
      <xdr:spPr>
        <a:xfrm>
          <a:off x="19547840" y="10665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100584</xdr:rowOff>
    </xdr:from>
    <xdr:to>
      <xdr:col>116</xdr:col>
      <xdr:colOff>152400</xdr:colOff>
      <xdr:row>63</xdr:row>
      <xdr:rowOff>100584</xdr:rowOff>
    </xdr:to>
    <xdr:cxnSp macro="">
      <xdr:nvCxnSpPr>
        <xdr:cNvPr id="585" name="直線コネクタ 584">
          <a:extLst>
            <a:ext uri="{FF2B5EF4-FFF2-40B4-BE49-F238E27FC236}">
              <a16:creationId xmlns:a16="http://schemas.microsoft.com/office/drawing/2014/main" id="{757B3355-58C8-4B88-B1CD-C50B9B77587B}"/>
            </a:ext>
          </a:extLst>
        </xdr:cNvPr>
        <xdr:cNvCxnSpPr/>
      </xdr:nvCxnSpPr>
      <xdr:spPr>
        <a:xfrm>
          <a:off x="19443700" y="1066190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160190</xdr:rowOff>
    </xdr:from>
    <xdr:ext cx="469744" cy="259045"/>
    <xdr:sp macro="" textlink="">
      <xdr:nvSpPr>
        <xdr:cNvPr id="586" name="【学校施設】&#10;一人当たり面積最大値テキスト">
          <a:extLst>
            <a:ext uri="{FF2B5EF4-FFF2-40B4-BE49-F238E27FC236}">
              <a16:creationId xmlns:a16="http://schemas.microsoft.com/office/drawing/2014/main" id="{A1489334-F48C-4388-9372-F38F387CCE25}"/>
            </a:ext>
          </a:extLst>
        </xdr:cNvPr>
        <xdr:cNvSpPr txBox="1"/>
      </xdr:nvSpPr>
      <xdr:spPr>
        <a:xfrm>
          <a:off x="19547840" y="9212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42063</xdr:rowOff>
    </xdr:from>
    <xdr:to>
      <xdr:col>116</xdr:col>
      <xdr:colOff>152400</xdr:colOff>
      <xdr:row>56</xdr:row>
      <xdr:rowOff>42063</xdr:rowOff>
    </xdr:to>
    <xdr:cxnSp macro="">
      <xdr:nvCxnSpPr>
        <xdr:cNvPr id="587" name="直線コネクタ 586">
          <a:extLst>
            <a:ext uri="{FF2B5EF4-FFF2-40B4-BE49-F238E27FC236}">
              <a16:creationId xmlns:a16="http://schemas.microsoft.com/office/drawing/2014/main" id="{4D75899A-7082-4AAB-970E-86AC9A39B70E}"/>
            </a:ext>
          </a:extLst>
        </xdr:cNvPr>
        <xdr:cNvCxnSpPr/>
      </xdr:nvCxnSpPr>
      <xdr:spPr>
        <a:xfrm>
          <a:off x="19443700" y="942990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58</xdr:row>
      <xdr:rowOff>139869</xdr:rowOff>
    </xdr:from>
    <xdr:ext cx="469744" cy="259045"/>
    <xdr:sp macro="" textlink="">
      <xdr:nvSpPr>
        <xdr:cNvPr id="588" name="【学校施設】&#10;一人当たり面積平均値テキスト">
          <a:extLst>
            <a:ext uri="{FF2B5EF4-FFF2-40B4-BE49-F238E27FC236}">
              <a16:creationId xmlns:a16="http://schemas.microsoft.com/office/drawing/2014/main" id="{D76DE5E5-E0AC-4FB2-A35A-407F2C841055}"/>
            </a:ext>
          </a:extLst>
        </xdr:cNvPr>
        <xdr:cNvSpPr txBox="1"/>
      </xdr:nvSpPr>
      <xdr:spPr>
        <a:xfrm>
          <a:off x="19547840" y="98629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116992</xdr:rowOff>
    </xdr:from>
    <xdr:to>
      <xdr:col>116</xdr:col>
      <xdr:colOff>114300</xdr:colOff>
      <xdr:row>60</xdr:row>
      <xdr:rowOff>47142</xdr:rowOff>
    </xdr:to>
    <xdr:sp macro="" textlink="">
      <xdr:nvSpPr>
        <xdr:cNvPr id="589" name="フローチャート: 判断 588">
          <a:extLst>
            <a:ext uri="{FF2B5EF4-FFF2-40B4-BE49-F238E27FC236}">
              <a16:creationId xmlns:a16="http://schemas.microsoft.com/office/drawing/2014/main" id="{A0747FCF-9B23-415F-9551-0DDF2890D30B}"/>
            </a:ext>
          </a:extLst>
        </xdr:cNvPr>
        <xdr:cNvSpPr/>
      </xdr:nvSpPr>
      <xdr:spPr>
        <a:xfrm>
          <a:off x="19458940" y="1000775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123851</xdr:rowOff>
    </xdr:from>
    <xdr:to>
      <xdr:col>112</xdr:col>
      <xdr:colOff>38100</xdr:colOff>
      <xdr:row>60</xdr:row>
      <xdr:rowOff>54001</xdr:rowOff>
    </xdr:to>
    <xdr:sp macro="" textlink="">
      <xdr:nvSpPr>
        <xdr:cNvPr id="590" name="フローチャート: 判断 589">
          <a:extLst>
            <a:ext uri="{FF2B5EF4-FFF2-40B4-BE49-F238E27FC236}">
              <a16:creationId xmlns:a16="http://schemas.microsoft.com/office/drawing/2014/main" id="{265A226A-57A2-446F-AD58-277A0D5D6E89}"/>
            </a:ext>
          </a:extLst>
        </xdr:cNvPr>
        <xdr:cNvSpPr/>
      </xdr:nvSpPr>
      <xdr:spPr>
        <a:xfrm>
          <a:off x="18735040" y="1001461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115621</xdr:rowOff>
    </xdr:from>
    <xdr:to>
      <xdr:col>107</xdr:col>
      <xdr:colOff>101600</xdr:colOff>
      <xdr:row>60</xdr:row>
      <xdr:rowOff>45771</xdr:rowOff>
    </xdr:to>
    <xdr:sp macro="" textlink="">
      <xdr:nvSpPr>
        <xdr:cNvPr id="591" name="フローチャート: 判断 590">
          <a:extLst>
            <a:ext uri="{FF2B5EF4-FFF2-40B4-BE49-F238E27FC236}">
              <a16:creationId xmlns:a16="http://schemas.microsoft.com/office/drawing/2014/main" id="{1DE03916-4C2E-4526-A819-2161DE047D23}"/>
            </a:ext>
          </a:extLst>
        </xdr:cNvPr>
        <xdr:cNvSpPr/>
      </xdr:nvSpPr>
      <xdr:spPr>
        <a:xfrm>
          <a:off x="17937480" y="1000638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59</xdr:row>
      <xdr:rowOff>125679</xdr:rowOff>
    </xdr:from>
    <xdr:to>
      <xdr:col>102</xdr:col>
      <xdr:colOff>165100</xdr:colOff>
      <xdr:row>60</xdr:row>
      <xdr:rowOff>55829</xdr:rowOff>
    </xdr:to>
    <xdr:sp macro="" textlink="">
      <xdr:nvSpPr>
        <xdr:cNvPr id="592" name="フローチャート: 判断 591">
          <a:extLst>
            <a:ext uri="{FF2B5EF4-FFF2-40B4-BE49-F238E27FC236}">
              <a16:creationId xmlns:a16="http://schemas.microsoft.com/office/drawing/2014/main" id="{4DAB2EC7-B564-40A2-AC2D-8A474A16979D}"/>
            </a:ext>
          </a:extLst>
        </xdr:cNvPr>
        <xdr:cNvSpPr/>
      </xdr:nvSpPr>
      <xdr:spPr>
        <a:xfrm>
          <a:off x="17162780" y="1001643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59</xdr:row>
      <xdr:rowOff>112420</xdr:rowOff>
    </xdr:from>
    <xdr:to>
      <xdr:col>98</xdr:col>
      <xdr:colOff>38100</xdr:colOff>
      <xdr:row>60</xdr:row>
      <xdr:rowOff>42570</xdr:rowOff>
    </xdr:to>
    <xdr:sp macro="" textlink="">
      <xdr:nvSpPr>
        <xdr:cNvPr id="593" name="フローチャート: 判断 592">
          <a:extLst>
            <a:ext uri="{FF2B5EF4-FFF2-40B4-BE49-F238E27FC236}">
              <a16:creationId xmlns:a16="http://schemas.microsoft.com/office/drawing/2014/main" id="{97E5AA6A-C55E-486A-831D-0F067A4BAE24}"/>
            </a:ext>
          </a:extLst>
        </xdr:cNvPr>
        <xdr:cNvSpPr/>
      </xdr:nvSpPr>
      <xdr:spPr>
        <a:xfrm>
          <a:off x="16388080" y="100031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4" name="テキスト ボックス 593">
          <a:extLst>
            <a:ext uri="{FF2B5EF4-FFF2-40B4-BE49-F238E27FC236}">
              <a16:creationId xmlns:a16="http://schemas.microsoft.com/office/drawing/2014/main" id="{A28D53DC-ED6B-47E2-B3B7-58628843063F}"/>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FD1222FA-CCF8-45D0-92EE-D1929ECB7A27}"/>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20B2278D-A9AC-4C30-98C4-452C4139B5B3}"/>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EBF37804-B76F-400D-9707-A178E52EE04F}"/>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F34E3E47-9BE1-4615-841C-B0FA450C6534}"/>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38354</xdr:rowOff>
    </xdr:from>
    <xdr:to>
      <xdr:col>116</xdr:col>
      <xdr:colOff>114300</xdr:colOff>
      <xdr:row>60</xdr:row>
      <xdr:rowOff>139954</xdr:rowOff>
    </xdr:to>
    <xdr:sp macro="" textlink="">
      <xdr:nvSpPr>
        <xdr:cNvPr id="599" name="楕円 598">
          <a:extLst>
            <a:ext uri="{FF2B5EF4-FFF2-40B4-BE49-F238E27FC236}">
              <a16:creationId xmlns:a16="http://schemas.microsoft.com/office/drawing/2014/main" id="{94063FA6-FCA3-4A2A-A639-A2CFE0B2345D}"/>
            </a:ext>
          </a:extLst>
        </xdr:cNvPr>
        <xdr:cNvSpPr/>
      </xdr:nvSpPr>
      <xdr:spPr>
        <a:xfrm>
          <a:off x="19458940" y="10096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16781</xdr:rowOff>
    </xdr:from>
    <xdr:ext cx="469744" cy="259045"/>
    <xdr:sp macro="" textlink="">
      <xdr:nvSpPr>
        <xdr:cNvPr id="600" name="【学校施設】&#10;一人当たり面積該当値テキスト">
          <a:extLst>
            <a:ext uri="{FF2B5EF4-FFF2-40B4-BE49-F238E27FC236}">
              <a16:creationId xmlns:a16="http://schemas.microsoft.com/office/drawing/2014/main" id="{5887C10E-CBD8-4284-8B09-07C3FA78FDEB}"/>
            </a:ext>
          </a:extLst>
        </xdr:cNvPr>
        <xdr:cNvSpPr txBox="1"/>
      </xdr:nvSpPr>
      <xdr:spPr>
        <a:xfrm>
          <a:off x="19547840" y="10075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864</xdr:rowOff>
    </xdr:from>
    <xdr:to>
      <xdr:col>112</xdr:col>
      <xdr:colOff>38100</xdr:colOff>
      <xdr:row>60</xdr:row>
      <xdr:rowOff>102464</xdr:rowOff>
    </xdr:to>
    <xdr:sp macro="" textlink="">
      <xdr:nvSpPr>
        <xdr:cNvPr id="601" name="楕円 600">
          <a:extLst>
            <a:ext uri="{FF2B5EF4-FFF2-40B4-BE49-F238E27FC236}">
              <a16:creationId xmlns:a16="http://schemas.microsoft.com/office/drawing/2014/main" id="{89792C3A-03B4-4D65-8912-98527FC874EE}"/>
            </a:ext>
          </a:extLst>
        </xdr:cNvPr>
        <xdr:cNvSpPr/>
      </xdr:nvSpPr>
      <xdr:spPr>
        <a:xfrm>
          <a:off x="18735040" y="1005926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51664</xdr:rowOff>
    </xdr:from>
    <xdr:to>
      <xdr:col>116</xdr:col>
      <xdr:colOff>63500</xdr:colOff>
      <xdr:row>60</xdr:row>
      <xdr:rowOff>89154</xdr:rowOff>
    </xdr:to>
    <xdr:cxnSp macro="">
      <xdr:nvCxnSpPr>
        <xdr:cNvPr id="602" name="直線コネクタ 601">
          <a:extLst>
            <a:ext uri="{FF2B5EF4-FFF2-40B4-BE49-F238E27FC236}">
              <a16:creationId xmlns:a16="http://schemas.microsoft.com/office/drawing/2014/main" id="{C1916EF5-46B5-4034-BFFD-695FFD6C3D18}"/>
            </a:ext>
          </a:extLst>
        </xdr:cNvPr>
        <xdr:cNvCxnSpPr/>
      </xdr:nvCxnSpPr>
      <xdr:spPr>
        <a:xfrm>
          <a:off x="18778220" y="10110064"/>
          <a:ext cx="731520" cy="37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37440</xdr:rowOff>
    </xdr:from>
    <xdr:to>
      <xdr:col>107</xdr:col>
      <xdr:colOff>101600</xdr:colOff>
      <xdr:row>60</xdr:row>
      <xdr:rowOff>139040</xdr:rowOff>
    </xdr:to>
    <xdr:sp macro="" textlink="">
      <xdr:nvSpPr>
        <xdr:cNvPr id="603" name="楕円 602">
          <a:extLst>
            <a:ext uri="{FF2B5EF4-FFF2-40B4-BE49-F238E27FC236}">
              <a16:creationId xmlns:a16="http://schemas.microsoft.com/office/drawing/2014/main" id="{7FDF9270-C04D-4100-BC5D-4B29FC5C0D3C}"/>
            </a:ext>
          </a:extLst>
        </xdr:cNvPr>
        <xdr:cNvSpPr/>
      </xdr:nvSpPr>
      <xdr:spPr>
        <a:xfrm>
          <a:off x="17937480" y="10095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51664</xdr:rowOff>
    </xdr:from>
    <xdr:to>
      <xdr:col>111</xdr:col>
      <xdr:colOff>177800</xdr:colOff>
      <xdr:row>60</xdr:row>
      <xdr:rowOff>88240</xdr:rowOff>
    </xdr:to>
    <xdr:cxnSp macro="">
      <xdr:nvCxnSpPr>
        <xdr:cNvPr id="604" name="直線コネクタ 603">
          <a:extLst>
            <a:ext uri="{FF2B5EF4-FFF2-40B4-BE49-F238E27FC236}">
              <a16:creationId xmlns:a16="http://schemas.microsoft.com/office/drawing/2014/main" id="{C1B58154-60F3-46ED-A95E-E37B6D1E0C4A}"/>
            </a:ext>
          </a:extLst>
        </xdr:cNvPr>
        <xdr:cNvCxnSpPr/>
      </xdr:nvCxnSpPr>
      <xdr:spPr>
        <a:xfrm flipV="1">
          <a:off x="17988280" y="10110064"/>
          <a:ext cx="78994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35154</xdr:rowOff>
    </xdr:from>
    <xdr:to>
      <xdr:col>102</xdr:col>
      <xdr:colOff>165100</xdr:colOff>
      <xdr:row>60</xdr:row>
      <xdr:rowOff>136754</xdr:rowOff>
    </xdr:to>
    <xdr:sp macro="" textlink="">
      <xdr:nvSpPr>
        <xdr:cNvPr id="605" name="楕円 604">
          <a:extLst>
            <a:ext uri="{FF2B5EF4-FFF2-40B4-BE49-F238E27FC236}">
              <a16:creationId xmlns:a16="http://schemas.microsoft.com/office/drawing/2014/main" id="{0B794604-64C7-492D-9CDC-E0439688D1D8}"/>
            </a:ext>
          </a:extLst>
        </xdr:cNvPr>
        <xdr:cNvSpPr/>
      </xdr:nvSpPr>
      <xdr:spPr>
        <a:xfrm>
          <a:off x="17162780" y="10093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85954</xdr:rowOff>
    </xdr:from>
    <xdr:to>
      <xdr:col>107</xdr:col>
      <xdr:colOff>50800</xdr:colOff>
      <xdr:row>60</xdr:row>
      <xdr:rowOff>88240</xdr:rowOff>
    </xdr:to>
    <xdr:cxnSp macro="">
      <xdr:nvCxnSpPr>
        <xdr:cNvPr id="606" name="直線コネクタ 605">
          <a:extLst>
            <a:ext uri="{FF2B5EF4-FFF2-40B4-BE49-F238E27FC236}">
              <a16:creationId xmlns:a16="http://schemas.microsoft.com/office/drawing/2014/main" id="{5E31B45F-30C6-4712-9F0A-7F3B29200581}"/>
            </a:ext>
          </a:extLst>
        </xdr:cNvPr>
        <xdr:cNvCxnSpPr/>
      </xdr:nvCxnSpPr>
      <xdr:spPr>
        <a:xfrm>
          <a:off x="17213580" y="10144354"/>
          <a:ext cx="7747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35154</xdr:rowOff>
    </xdr:from>
    <xdr:to>
      <xdr:col>98</xdr:col>
      <xdr:colOff>38100</xdr:colOff>
      <xdr:row>60</xdr:row>
      <xdr:rowOff>136754</xdr:rowOff>
    </xdr:to>
    <xdr:sp macro="" textlink="">
      <xdr:nvSpPr>
        <xdr:cNvPr id="607" name="楕円 606">
          <a:extLst>
            <a:ext uri="{FF2B5EF4-FFF2-40B4-BE49-F238E27FC236}">
              <a16:creationId xmlns:a16="http://schemas.microsoft.com/office/drawing/2014/main" id="{7CEEF163-BD36-4AB2-90C0-CF9C157930CF}"/>
            </a:ext>
          </a:extLst>
        </xdr:cNvPr>
        <xdr:cNvSpPr/>
      </xdr:nvSpPr>
      <xdr:spPr>
        <a:xfrm>
          <a:off x="16388080" y="1009355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85954</xdr:rowOff>
    </xdr:from>
    <xdr:to>
      <xdr:col>102</xdr:col>
      <xdr:colOff>114300</xdr:colOff>
      <xdr:row>60</xdr:row>
      <xdr:rowOff>85954</xdr:rowOff>
    </xdr:to>
    <xdr:cxnSp macro="">
      <xdr:nvCxnSpPr>
        <xdr:cNvPr id="608" name="直線コネクタ 607">
          <a:extLst>
            <a:ext uri="{FF2B5EF4-FFF2-40B4-BE49-F238E27FC236}">
              <a16:creationId xmlns:a16="http://schemas.microsoft.com/office/drawing/2014/main" id="{898F53A2-9581-47C6-94BA-69FA6B8F6A20}"/>
            </a:ext>
          </a:extLst>
        </xdr:cNvPr>
        <xdr:cNvCxnSpPr/>
      </xdr:nvCxnSpPr>
      <xdr:spPr>
        <a:xfrm>
          <a:off x="16431260" y="10144354"/>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70528</xdr:rowOff>
    </xdr:from>
    <xdr:ext cx="469744" cy="259045"/>
    <xdr:sp macro="" textlink="">
      <xdr:nvSpPr>
        <xdr:cNvPr id="609" name="n_1aveValue【学校施設】&#10;一人当たり面積">
          <a:extLst>
            <a:ext uri="{FF2B5EF4-FFF2-40B4-BE49-F238E27FC236}">
              <a16:creationId xmlns:a16="http://schemas.microsoft.com/office/drawing/2014/main" id="{AEFB9853-7166-4CAD-8BC3-64CC3D981BE0}"/>
            </a:ext>
          </a:extLst>
        </xdr:cNvPr>
        <xdr:cNvSpPr txBox="1"/>
      </xdr:nvSpPr>
      <xdr:spPr>
        <a:xfrm>
          <a:off x="18561127" y="9793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62298</xdr:rowOff>
    </xdr:from>
    <xdr:ext cx="469744" cy="259045"/>
    <xdr:sp macro="" textlink="">
      <xdr:nvSpPr>
        <xdr:cNvPr id="610" name="n_2aveValue【学校施設】&#10;一人当たり面積">
          <a:extLst>
            <a:ext uri="{FF2B5EF4-FFF2-40B4-BE49-F238E27FC236}">
              <a16:creationId xmlns:a16="http://schemas.microsoft.com/office/drawing/2014/main" id="{3AAA6F5B-0A67-480C-B9CE-6A2C6853BCB6}"/>
            </a:ext>
          </a:extLst>
        </xdr:cNvPr>
        <xdr:cNvSpPr txBox="1"/>
      </xdr:nvSpPr>
      <xdr:spPr>
        <a:xfrm>
          <a:off x="17776267" y="9785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72356</xdr:rowOff>
    </xdr:from>
    <xdr:ext cx="469744" cy="259045"/>
    <xdr:sp macro="" textlink="">
      <xdr:nvSpPr>
        <xdr:cNvPr id="611" name="n_3aveValue【学校施設】&#10;一人当たり面積">
          <a:extLst>
            <a:ext uri="{FF2B5EF4-FFF2-40B4-BE49-F238E27FC236}">
              <a16:creationId xmlns:a16="http://schemas.microsoft.com/office/drawing/2014/main" id="{D1A508E6-82E7-41B0-ACAB-2E3A22E354A9}"/>
            </a:ext>
          </a:extLst>
        </xdr:cNvPr>
        <xdr:cNvSpPr txBox="1"/>
      </xdr:nvSpPr>
      <xdr:spPr>
        <a:xfrm>
          <a:off x="17001567" y="9795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59097</xdr:rowOff>
    </xdr:from>
    <xdr:ext cx="469744" cy="259045"/>
    <xdr:sp macro="" textlink="">
      <xdr:nvSpPr>
        <xdr:cNvPr id="612" name="n_4aveValue【学校施設】&#10;一人当たり面積">
          <a:extLst>
            <a:ext uri="{FF2B5EF4-FFF2-40B4-BE49-F238E27FC236}">
              <a16:creationId xmlns:a16="http://schemas.microsoft.com/office/drawing/2014/main" id="{6CA1D6FF-47E0-401D-A32F-D0BEAE953701}"/>
            </a:ext>
          </a:extLst>
        </xdr:cNvPr>
        <xdr:cNvSpPr txBox="1"/>
      </xdr:nvSpPr>
      <xdr:spPr>
        <a:xfrm>
          <a:off x="16226867" y="9782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93591</xdr:rowOff>
    </xdr:from>
    <xdr:ext cx="469744" cy="259045"/>
    <xdr:sp macro="" textlink="">
      <xdr:nvSpPr>
        <xdr:cNvPr id="613" name="n_1mainValue【学校施設】&#10;一人当たり面積">
          <a:extLst>
            <a:ext uri="{FF2B5EF4-FFF2-40B4-BE49-F238E27FC236}">
              <a16:creationId xmlns:a16="http://schemas.microsoft.com/office/drawing/2014/main" id="{00846D3C-C6BC-4AF4-BEBB-B2004264EF74}"/>
            </a:ext>
          </a:extLst>
        </xdr:cNvPr>
        <xdr:cNvSpPr txBox="1"/>
      </xdr:nvSpPr>
      <xdr:spPr>
        <a:xfrm>
          <a:off x="18561127" y="10151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130167</xdr:rowOff>
    </xdr:from>
    <xdr:ext cx="469744" cy="259045"/>
    <xdr:sp macro="" textlink="">
      <xdr:nvSpPr>
        <xdr:cNvPr id="614" name="n_2mainValue【学校施設】&#10;一人当たり面積">
          <a:extLst>
            <a:ext uri="{FF2B5EF4-FFF2-40B4-BE49-F238E27FC236}">
              <a16:creationId xmlns:a16="http://schemas.microsoft.com/office/drawing/2014/main" id="{2CE64044-F4A5-4F1E-B094-96CF18F40F4F}"/>
            </a:ext>
          </a:extLst>
        </xdr:cNvPr>
        <xdr:cNvSpPr txBox="1"/>
      </xdr:nvSpPr>
      <xdr:spPr>
        <a:xfrm>
          <a:off x="17776267" y="10188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127881</xdr:rowOff>
    </xdr:from>
    <xdr:ext cx="469744" cy="259045"/>
    <xdr:sp macro="" textlink="">
      <xdr:nvSpPr>
        <xdr:cNvPr id="615" name="n_3mainValue【学校施設】&#10;一人当たり面積">
          <a:extLst>
            <a:ext uri="{FF2B5EF4-FFF2-40B4-BE49-F238E27FC236}">
              <a16:creationId xmlns:a16="http://schemas.microsoft.com/office/drawing/2014/main" id="{ED0C0650-20D4-48AA-BD1F-0EFDC10BD4B0}"/>
            </a:ext>
          </a:extLst>
        </xdr:cNvPr>
        <xdr:cNvSpPr txBox="1"/>
      </xdr:nvSpPr>
      <xdr:spPr>
        <a:xfrm>
          <a:off x="17001567" y="10186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127881</xdr:rowOff>
    </xdr:from>
    <xdr:ext cx="469744" cy="259045"/>
    <xdr:sp macro="" textlink="">
      <xdr:nvSpPr>
        <xdr:cNvPr id="616" name="n_4mainValue【学校施設】&#10;一人当たり面積">
          <a:extLst>
            <a:ext uri="{FF2B5EF4-FFF2-40B4-BE49-F238E27FC236}">
              <a16:creationId xmlns:a16="http://schemas.microsoft.com/office/drawing/2014/main" id="{626C4171-272D-495D-873E-48A7FCB70819}"/>
            </a:ext>
          </a:extLst>
        </xdr:cNvPr>
        <xdr:cNvSpPr txBox="1"/>
      </xdr:nvSpPr>
      <xdr:spPr>
        <a:xfrm>
          <a:off x="16226867" y="10186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7" name="正方形/長方形 616">
          <a:extLst>
            <a:ext uri="{FF2B5EF4-FFF2-40B4-BE49-F238E27FC236}">
              <a16:creationId xmlns:a16="http://schemas.microsoft.com/office/drawing/2014/main" id="{970C2986-5175-464B-B423-B906E0C99A55}"/>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8" name="正方形/長方形 617">
          <a:extLst>
            <a:ext uri="{FF2B5EF4-FFF2-40B4-BE49-F238E27FC236}">
              <a16:creationId xmlns:a16="http://schemas.microsoft.com/office/drawing/2014/main" id="{D3BD0D26-C7AD-4D7C-9BEE-C7092E6405DA}"/>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9" name="正方形/長方形 618">
          <a:extLst>
            <a:ext uri="{FF2B5EF4-FFF2-40B4-BE49-F238E27FC236}">
              <a16:creationId xmlns:a16="http://schemas.microsoft.com/office/drawing/2014/main" id="{3C415A06-1836-43FE-98DB-AD3265869D94}"/>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0" name="正方形/長方形 619">
          <a:extLst>
            <a:ext uri="{FF2B5EF4-FFF2-40B4-BE49-F238E27FC236}">
              <a16:creationId xmlns:a16="http://schemas.microsoft.com/office/drawing/2014/main" id="{FCC03C59-6B2D-4B99-9AC0-5847F12DF2E6}"/>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1" name="正方形/長方形 620">
          <a:extLst>
            <a:ext uri="{FF2B5EF4-FFF2-40B4-BE49-F238E27FC236}">
              <a16:creationId xmlns:a16="http://schemas.microsoft.com/office/drawing/2014/main" id="{5597D138-7D2D-4D01-8CDA-9FAED14A190C}"/>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2" name="正方形/長方形 621">
          <a:extLst>
            <a:ext uri="{FF2B5EF4-FFF2-40B4-BE49-F238E27FC236}">
              <a16:creationId xmlns:a16="http://schemas.microsoft.com/office/drawing/2014/main" id="{CF52AFCC-2EC1-4409-AD71-67B1D8F91AD5}"/>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3" name="正方形/長方形 622">
          <a:extLst>
            <a:ext uri="{FF2B5EF4-FFF2-40B4-BE49-F238E27FC236}">
              <a16:creationId xmlns:a16="http://schemas.microsoft.com/office/drawing/2014/main" id="{8AB6CB38-407F-4DE3-873E-3D770F4436AF}"/>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4" name="正方形/長方形 623">
          <a:extLst>
            <a:ext uri="{FF2B5EF4-FFF2-40B4-BE49-F238E27FC236}">
              <a16:creationId xmlns:a16="http://schemas.microsoft.com/office/drawing/2014/main" id="{E3528387-1F2B-4107-BC59-5A9FBD4886D0}"/>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5" name="テキスト ボックス 624">
          <a:extLst>
            <a:ext uri="{FF2B5EF4-FFF2-40B4-BE49-F238E27FC236}">
              <a16:creationId xmlns:a16="http://schemas.microsoft.com/office/drawing/2014/main" id="{4A0DD3B9-85B6-4FB3-B505-360EB9446CE5}"/>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6" name="直線コネクタ 625">
          <a:extLst>
            <a:ext uri="{FF2B5EF4-FFF2-40B4-BE49-F238E27FC236}">
              <a16:creationId xmlns:a16="http://schemas.microsoft.com/office/drawing/2014/main" id="{199A8034-EA7A-4476-8515-D3DFAF5B2864}"/>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7" name="テキスト ボックス 626">
          <a:extLst>
            <a:ext uri="{FF2B5EF4-FFF2-40B4-BE49-F238E27FC236}">
              <a16:creationId xmlns:a16="http://schemas.microsoft.com/office/drawing/2014/main" id="{28E60C95-8798-4D70-900C-63DBC2EA49BE}"/>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28" name="直線コネクタ 627">
          <a:extLst>
            <a:ext uri="{FF2B5EF4-FFF2-40B4-BE49-F238E27FC236}">
              <a16:creationId xmlns:a16="http://schemas.microsoft.com/office/drawing/2014/main" id="{CB8DA2F7-EB44-4D3F-8335-F41349E9C8CC}"/>
            </a:ext>
          </a:extLst>
        </xdr:cNvPr>
        <xdr:cNvCxnSpPr/>
      </xdr:nvCxnSpPr>
      <xdr:spPr>
        <a:xfrm>
          <a:off x="10960100" y="1458576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29" name="テキスト ボックス 628">
          <a:extLst>
            <a:ext uri="{FF2B5EF4-FFF2-40B4-BE49-F238E27FC236}">
              <a16:creationId xmlns:a16="http://schemas.microsoft.com/office/drawing/2014/main" id="{940D5C3E-9E57-4467-930D-137C254AF527}"/>
            </a:ext>
          </a:extLst>
        </xdr:cNvPr>
        <xdr:cNvSpPr txBox="1"/>
      </xdr:nvSpPr>
      <xdr:spPr>
        <a:xfrm>
          <a:off x="105615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0" name="直線コネクタ 629">
          <a:extLst>
            <a:ext uri="{FF2B5EF4-FFF2-40B4-BE49-F238E27FC236}">
              <a16:creationId xmlns:a16="http://schemas.microsoft.com/office/drawing/2014/main" id="{88E6EF64-A9E0-4780-B8E9-1A67C18FB7CA}"/>
            </a:ext>
          </a:extLst>
        </xdr:cNvPr>
        <xdr:cNvCxnSpPr/>
      </xdr:nvCxnSpPr>
      <xdr:spPr>
        <a:xfrm>
          <a:off x="10960100" y="1426300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1" name="テキスト ボックス 630">
          <a:extLst>
            <a:ext uri="{FF2B5EF4-FFF2-40B4-BE49-F238E27FC236}">
              <a16:creationId xmlns:a16="http://schemas.microsoft.com/office/drawing/2014/main" id="{99E5D56A-B5FF-47B9-849C-E0CCD09AE537}"/>
            </a:ext>
          </a:extLst>
        </xdr:cNvPr>
        <xdr:cNvSpPr txBox="1"/>
      </xdr:nvSpPr>
      <xdr:spPr>
        <a:xfrm>
          <a:off x="1060276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2" name="直線コネクタ 631">
          <a:extLst>
            <a:ext uri="{FF2B5EF4-FFF2-40B4-BE49-F238E27FC236}">
              <a16:creationId xmlns:a16="http://schemas.microsoft.com/office/drawing/2014/main" id="{E9255E0F-EDF1-4E35-AA70-21FF97123C05}"/>
            </a:ext>
          </a:extLst>
        </xdr:cNvPr>
        <xdr:cNvCxnSpPr/>
      </xdr:nvCxnSpPr>
      <xdr:spPr>
        <a:xfrm>
          <a:off x="10960100" y="1394405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3" name="テキスト ボックス 632">
          <a:extLst>
            <a:ext uri="{FF2B5EF4-FFF2-40B4-BE49-F238E27FC236}">
              <a16:creationId xmlns:a16="http://schemas.microsoft.com/office/drawing/2014/main" id="{4093B309-032D-419B-A0BB-1E124D074BCB}"/>
            </a:ext>
          </a:extLst>
        </xdr:cNvPr>
        <xdr:cNvSpPr txBox="1"/>
      </xdr:nvSpPr>
      <xdr:spPr>
        <a:xfrm>
          <a:off x="1060276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4" name="直線コネクタ 633">
          <a:extLst>
            <a:ext uri="{FF2B5EF4-FFF2-40B4-BE49-F238E27FC236}">
              <a16:creationId xmlns:a16="http://schemas.microsoft.com/office/drawing/2014/main" id="{E5CDEE50-5F75-4B4E-9762-7827B93B986F}"/>
            </a:ext>
          </a:extLst>
        </xdr:cNvPr>
        <xdr:cNvCxnSpPr/>
      </xdr:nvCxnSpPr>
      <xdr:spPr>
        <a:xfrm>
          <a:off x="10960100" y="1362510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35" name="テキスト ボックス 634">
          <a:extLst>
            <a:ext uri="{FF2B5EF4-FFF2-40B4-BE49-F238E27FC236}">
              <a16:creationId xmlns:a16="http://schemas.microsoft.com/office/drawing/2014/main" id="{6059C6C7-3239-4D53-A485-E442520E34F7}"/>
            </a:ext>
          </a:extLst>
        </xdr:cNvPr>
        <xdr:cNvSpPr txBox="1"/>
      </xdr:nvSpPr>
      <xdr:spPr>
        <a:xfrm>
          <a:off x="1060276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36" name="直線コネクタ 635">
          <a:extLst>
            <a:ext uri="{FF2B5EF4-FFF2-40B4-BE49-F238E27FC236}">
              <a16:creationId xmlns:a16="http://schemas.microsoft.com/office/drawing/2014/main" id="{9FF64B2C-6A0B-4648-964A-A0F8829214B1}"/>
            </a:ext>
          </a:extLst>
        </xdr:cNvPr>
        <xdr:cNvCxnSpPr/>
      </xdr:nvCxnSpPr>
      <xdr:spPr>
        <a:xfrm>
          <a:off x="10960100" y="1330615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37" name="テキスト ボックス 636">
          <a:extLst>
            <a:ext uri="{FF2B5EF4-FFF2-40B4-BE49-F238E27FC236}">
              <a16:creationId xmlns:a16="http://schemas.microsoft.com/office/drawing/2014/main" id="{27C8D342-3ECA-4547-827E-FD8F08E3FA2E}"/>
            </a:ext>
          </a:extLst>
        </xdr:cNvPr>
        <xdr:cNvSpPr txBox="1"/>
      </xdr:nvSpPr>
      <xdr:spPr>
        <a:xfrm>
          <a:off x="1060276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38" name="直線コネクタ 637">
          <a:extLst>
            <a:ext uri="{FF2B5EF4-FFF2-40B4-BE49-F238E27FC236}">
              <a16:creationId xmlns:a16="http://schemas.microsoft.com/office/drawing/2014/main" id="{ED627003-670A-4DE3-BCA1-187C41F03695}"/>
            </a:ext>
          </a:extLst>
        </xdr:cNvPr>
        <xdr:cNvCxnSpPr/>
      </xdr:nvCxnSpPr>
      <xdr:spPr>
        <a:xfrm>
          <a:off x="10960100" y="1298720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39" name="テキスト ボックス 638">
          <a:extLst>
            <a:ext uri="{FF2B5EF4-FFF2-40B4-BE49-F238E27FC236}">
              <a16:creationId xmlns:a16="http://schemas.microsoft.com/office/drawing/2014/main" id="{B9246CE2-5C3F-4C3C-9E74-5429428BD47A}"/>
            </a:ext>
          </a:extLst>
        </xdr:cNvPr>
        <xdr:cNvSpPr txBox="1"/>
      </xdr:nvSpPr>
      <xdr:spPr>
        <a:xfrm>
          <a:off x="1066688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0" name="直線コネクタ 639">
          <a:extLst>
            <a:ext uri="{FF2B5EF4-FFF2-40B4-BE49-F238E27FC236}">
              <a16:creationId xmlns:a16="http://schemas.microsoft.com/office/drawing/2014/main" id="{00AC5284-640A-4EAD-AF12-AA9D75287979}"/>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1" name="【児童館】&#10;有形固定資産減価償却率グラフ枠">
          <a:extLst>
            <a:ext uri="{FF2B5EF4-FFF2-40B4-BE49-F238E27FC236}">
              <a16:creationId xmlns:a16="http://schemas.microsoft.com/office/drawing/2014/main" id="{7C7FF4D7-743A-447A-B39D-EBA830515BB4}"/>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41366</xdr:rowOff>
    </xdr:from>
    <xdr:to>
      <xdr:col>85</xdr:col>
      <xdr:colOff>126364</xdr:colOff>
      <xdr:row>86</xdr:row>
      <xdr:rowOff>168729</xdr:rowOff>
    </xdr:to>
    <xdr:cxnSp macro="">
      <xdr:nvCxnSpPr>
        <xdr:cNvPr id="642" name="直線コネクタ 641">
          <a:extLst>
            <a:ext uri="{FF2B5EF4-FFF2-40B4-BE49-F238E27FC236}">
              <a16:creationId xmlns:a16="http://schemas.microsoft.com/office/drawing/2014/main" id="{5FDFC34C-0707-4A8C-A058-77BC7C456552}"/>
            </a:ext>
          </a:extLst>
        </xdr:cNvPr>
        <xdr:cNvCxnSpPr/>
      </xdr:nvCxnSpPr>
      <xdr:spPr>
        <a:xfrm flipV="1">
          <a:off x="14375764" y="13117286"/>
          <a:ext cx="0" cy="14684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43" name="【児童館】&#10;有形固定資産減価償却率最小値テキスト">
          <a:extLst>
            <a:ext uri="{FF2B5EF4-FFF2-40B4-BE49-F238E27FC236}">
              <a16:creationId xmlns:a16="http://schemas.microsoft.com/office/drawing/2014/main" id="{0EDE89F1-2802-4B03-8183-49ABFBD5966B}"/>
            </a:ext>
          </a:extLst>
        </xdr:cNvPr>
        <xdr:cNvSpPr txBox="1"/>
      </xdr:nvSpPr>
      <xdr:spPr>
        <a:xfrm>
          <a:off x="1441450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44" name="直線コネクタ 643">
          <a:extLst>
            <a:ext uri="{FF2B5EF4-FFF2-40B4-BE49-F238E27FC236}">
              <a16:creationId xmlns:a16="http://schemas.microsoft.com/office/drawing/2014/main" id="{2C07B117-65CE-44A5-A42F-EC4ADCFA0839}"/>
            </a:ext>
          </a:extLst>
        </xdr:cNvPr>
        <xdr:cNvCxnSpPr/>
      </xdr:nvCxnSpPr>
      <xdr:spPr>
        <a:xfrm>
          <a:off x="1428750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159493</xdr:rowOff>
    </xdr:from>
    <xdr:ext cx="340478" cy="259045"/>
    <xdr:sp macro="" textlink="">
      <xdr:nvSpPr>
        <xdr:cNvPr id="645" name="【児童館】&#10;有形固定資産減価償却率最大値テキスト">
          <a:extLst>
            <a:ext uri="{FF2B5EF4-FFF2-40B4-BE49-F238E27FC236}">
              <a16:creationId xmlns:a16="http://schemas.microsoft.com/office/drawing/2014/main" id="{4148DB20-27EB-4CD7-BCB1-80829D86763C}"/>
            </a:ext>
          </a:extLst>
        </xdr:cNvPr>
        <xdr:cNvSpPr txBox="1"/>
      </xdr:nvSpPr>
      <xdr:spPr>
        <a:xfrm>
          <a:off x="14414500" y="1290013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41366</xdr:rowOff>
    </xdr:from>
    <xdr:to>
      <xdr:col>86</xdr:col>
      <xdr:colOff>25400</xdr:colOff>
      <xdr:row>78</xdr:row>
      <xdr:rowOff>41366</xdr:rowOff>
    </xdr:to>
    <xdr:cxnSp macro="">
      <xdr:nvCxnSpPr>
        <xdr:cNvPr id="646" name="直線コネクタ 645">
          <a:extLst>
            <a:ext uri="{FF2B5EF4-FFF2-40B4-BE49-F238E27FC236}">
              <a16:creationId xmlns:a16="http://schemas.microsoft.com/office/drawing/2014/main" id="{80A7D208-77D0-42F4-A4EF-4E8AF3DF1044}"/>
            </a:ext>
          </a:extLst>
        </xdr:cNvPr>
        <xdr:cNvCxnSpPr/>
      </xdr:nvCxnSpPr>
      <xdr:spPr>
        <a:xfrm>
          <a:off x="14287500" y="1311728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156771</xdr:rowOff>
    </xdr:from>
    <xdr:ext cx="405111" cy="259045"/>
    <xdr:sp macro="" textlink="">
      <xdr:nvSpPr>
        <xdr:cNvPr id="647" name="【児童館】&#10;有形固定資産減価償却率平均値テキスト">
          <a:extLst>
            <a:ext uri="{FF2B5EF4-FFF2-40B4-BE49-F238E27FC236}">
              <a16:creationId xmlns:a16="http://schemas.microsoft.com/office/drawing/2014/main" id="{8D417F8D-F69F-4F39-997F-7F54844600F4}"/>
            </a:ext>
          </a:extLst>
        </xdr:cNvPr>
        <xdr:cNvSpPr txBox="1"/>
      </xdr:nvSpPr>
      <xdr:spPr>
        <a:xfrm>
          <a:off x="14414500" y="137356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6894</xdr:rowOff>
    </xdr:from>
    <xdr:to>
      <xdr:col>85</xdr:col>
      <xdr:colOff>177800</xdr:colOff>
      <xdr:row>82</xdr:row>
      <xdr:rowOff>108494</xdr:rowOff>
    </xdr:to>
    <xdr:sp macro="" textlink="">
      <xdr:nvSpPr>
        <xdr:cNvPr id="648" name="フローチャート: 判断 647">
          <a:extLst>
            <a:ext uri="{FF2B5EF4-FFF2-40B4-BE49-F238E27FC236}">
              <a16:creationId xmlns:a16="http://schemas.microsoft.com/office/drawing/2014/main" id="{181FE03D-47D5-4B03-9D7D-A3FA764C81BE}"/>
            </a:ext>
          </a:extLst>
        </xdr:cNvPr>
        <xdr:cNvSpPr/>
      </xdr:nvSpPr>
      <xdr:spPr>
        <a:xfrm>
          <a:off x="14325600" y="13753374"/>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163649</xdr:rowOff>
    </xdr:from>
    <xdr:to>
      <xdr:col>81</xdr:col>
      <xdr:colOff>101600</xdr:colOff>
      <xdr:row>82</xdr:row>
      <xdr:rowOff>93799</xdr:rowOff>
    </xdr:to>
    <xdr:sp macro="" textlink="">
      <xdr:nvSpPr>
        <xdr:cNvPr id="649" name="フローチャート: 判断 648">
          <a:extLst>
            <a:ext uri="{FF2B5EF4-FFF2-40B4-BE49-F238E27FC236}">
              <a16:creationId xmlns:a16="http://schemas.microsoft.com/office/drawing/2014/main" id="{BC8B4B69-9703-4A05-947D-0870E69D5D6F}"/>
            </a:ext>
          </a:extLst>
        </xdr:cNvPr>
        <xdr:cNvSpPr/>
      </xdr:nvSpPr>
      <xdr:spPr>
        <a:xfrm>
          <a:off x="13578840" y="1374248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160382</xdr:rowOff>
    </xdr:from>
    <xdr:to>
      <xdr:col>76</xdr:col>
      <xdr:colOff>165100</xdr:colOff>
      <xdr:row>82</xdr:row>
      <xdr:rowOff>90532</xdr:rowOff>
    </xdr:to>
    <xdr:sp macro="" textlink="">
      <xdr:nvSpPr>
        <xdr:cNvPr id="650" name="フローチャート: 判断 649">
          <a:extLst>
            <a:ext uri="{FF2B5EF4-FFF2-40B4-BE49-F238E27FC236}">
              <a16:creationId xmlns:a16="http://schemas.microsoft.com/office/drawing/2014/main" id="{973C01AB-7243-474F-982A-6D0852878815}"/>
            </a:ext>
          </a:extLst>
        </xdr:cNvPr>
        <xdr:cNvSpPr/>
      </xdr:nvSpPr>
      <xdr:spPr>
        <a:xfrm>
          <a:off x="12804140" y="1373922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155484</xdr:rowOff>
    </xdr:from>
    <xdr:to>
      <xdr:col>72</xdr:col>
      <xdr:colOff>38100</xdr:colOff>
      <xdr:row>82</xdr:row>
      <xdr:rowOff>85634</xdr:rowOff>
    </xdr:to>
    <xdr:sp macro="" textlink="">
      <xdr:nvSpPr>
        <xdr:cNvPr id="651" name="フローチャート: 判断 650">
          <a:extLst>
            <a:ext uri="{FF2B5EF4-FFF2-40B4-BE49-F238E27FC236}">
              <a16:creationId xmlns:a16="http://schemas.microsoft.com/office/drawing/2014/main" id="{60DAAFEF-CE00-4302-8BF0-7869CAC7416D}"/>
            </a:ext>
          </a:extLst>
        </xdr:cNvPr>
        <xdr:cNvSpPr/>
      </xdr:nvSpPr>
      <xdr:spPr>
        <a:xfrm>
          <a:off x="12029440" y="1373432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142421</xdr:rowOff>
    </xdr:from>
    <xdr:to>
      <xdr:col>67</xdr:col>
      <xdr:colOff>101600</xdr:colOff>
      <xdr:row>82</xdr:row>
      <xdr:rowOff>72571</xdr:rowOff>
    </xdr:to>
    <xdr:sp macro="" textlink="">
      <xdr:nvSpPr>
        <xdr:cNvPr id="652" name="フローチャート: 判断 651">
          <a:extLst>
            <a:ext uri="{FF2B5EF4-FFF2-40B4-BE49-F238E27FC236}">
              <a16:creationId xmlns:a16="http://schemas.microsoft.com/office/drawing/2014/main" id="{6CFFA7D0-559B-4D2B-98B3-A4DACBE012D1}"/>
            </a:ext>
          </a:extLst>
        </xdr:cNvPr>
        <xdr:cNvSpPr/>
      </xdr:nvSpPr>
      <xdr:spPr>
        <a:xfrm>
          <a:off x="11231880" y="1372126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3" name="テキスト ボックス 652">
          <a:extLst>
            <a:ext uri="{FF2B5EF4-FFF2-40B4-BE49-F238E27FC236}">
              <a16:creationId xmlns:a16="http://schemas.microsoft.com/office/drawing/2014/main" id="{D90C9449-16F5-436A-A972-0581F44D106B}"/>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4" name="テキスト ボックス 653">
          <a:extLst>
            <a:ext uri="{FF2B5EF4-FFF2-40B4-BE49-F238E27FC236}">
              <a16:creationId xmlns:a16="http://schemas.microsoft.com/office/drawing/2014/main" id="{0207D410-A59F-48C2-A461-03AB0A4F3A29}"/>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5" name="テキスト ボックス 654">
          <a:extLst>
            <a:ext uri="{FF2B5EF4-FFF2-40B4-BE49-F238E27FC236}">
              <a16:creationId xmlns:a16="http://schemas.microsoft.com/office/drawing/2014/main" id="{0D76B0B0-6453-40A6-9373-B44AF5BFA1B9}"/>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id="{E2125885-87E5-42DC-89D5-F9E1AFA3BAD2}"/>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DB7ACF6F-2B14-402D-91F7-0F96B4420B20}"/>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39551</xdr:rowOff>
    </xdr:from>
    <xdr:to>
      <xdr:col>85</xdr:col>
      <xdr:colOff>177800</xdr:colOff>
      <xdr:row>81</xdr:row>
      <xdr:rowOff>141151</xdr:rowOff>
    </xdr:to>
    <xdr:sp macro="" textlink="">
      <xdr:nvSpPr>
        <xdr:cNvPr id="658" name="楕円 657">
          <a:extLst>
            <a:ext uri="{FF2B5EF4-FFF2-40B4-BE49-F238E27FC236}">
              <a16:creationId xmlns:a16="http://schemas.microsoft.com/office/drawing/2014/main" id="{A201FAEF-2C29-4E92-94F2-2F2D8F296745}"/>
            </a:ext>
          </a:extLst>
        </xdr:cNvPr>
        <xdr:cNvSpPr/>
      </xdr:nvSpPr>
      <xdr:spPr>
        <a:xfrm>
          <a:off x="14325600" y="13618391"/>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62428</xdr:rowOff>
    </xdr:from>
    <xdr:ext cx="405111" cy="259045"/>
    <xdr:sp macro="" textlink="">
      <xdr:nvSpPr>
        <xdr:cNvPr id="659" name="【児童館】&#10;有形固定資産減価償却率該当値テキスト">
          <a:extLst>
            <a:ext uri="{FF2B5EF4-FFF2-40B4-BE49-F238E27FC236}">
              <a16:creationId xmlns:a16="http://schemas.microsoft.com/office/drawing/2014/main" id="{5B7AC5D4-45BC-4D4E-98F1-139AAD8EC989}"/>
            </a:ext>
          </a:extLst>
        </xdr:cNvPr>
        <xdr:cNvSpPr txBox="1"/>
      </xdr:nvSpPr>
      <xdr:spPr>
        <a:xfrm>
          <a:off x="14414500" y="13473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144055</xdr:rowOff>
    </xdr:from>
    <xdr:to>
      <xdr:col>81</xdr:col>
      <xdr:colOff>101600</xdr:colOff>
      <xdr:row>81</xdr:row>
      <xdr:rowOff>74205</xdr:rowOff>
    </xdr:to>
    <xdr:sp macro="" textlink="">
      <xdr:nvSpPr>
        <xdr:cNvPr id="660" name="楕円 659">
          <a:extLst>
            <a:ext uri="{FF2B5EF4-FFF2-40B4-BE49-F238E27FC236}">
              <a16:creationId xmlns:a16="http://schemas.microsoft.com/office/drawing/2014/main" id="{29B58E4C-055E-4D69-A791-D8B09BBFD720}"/>
            </a:ext>
          </a:extLst>
        </xdr:cNvPr>
        <xdr:cNvSpPr/>
      </xdr:nvSpPr>
      <xdr:spPr>
        <a:xfrm>
          <a:off x="13578840" y="135552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23405</xdr:rowOff>
    </xdr:from>
    <xdr:to>
      <xdr:col>85</xdr:col>
      <xdr:colOff>127000</xdr:colOff>
      <xdr:row>81</xdr:row>
      <xdr:rowOff>90351</xdr:rowOff>
    </xdr:to>
    <xdr:cxnSp macro="">
      <xdr:nvCxnSpPr>
        <xdr:cNvPr id="661" name="直線コネクタ 660">
          <a:extLst>
            <a:ext uri="{FF2B5EF4-FFF2-40B4-BE49-F238E27FC236}">
              <a16:creationId xmlns:a16="http://schemas.microsoft.com/office/drawing/2014/main" id="{0238407F-97F6-4E31-822B-E2A10B5005BB}"/>
            </a:ext>
          </a:extLst>
        </xdr:cNvPr>
        <xdr:cNvCxnSpPr/>
      </xdr:nvCxnSpPr>
      <xdr:spPr>
        <a:xfrm>
          <a:off x="13629640" y="13602245"/>
          <a:ext cx="746760" cy="66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108131</xdr:rowOff>
    </xdr:from>
    <xdr:to>
      <xdr:col>76</xdr:col>
      <xdr:colOff>165100</xdr:colOff>
      <xdr:row>81</xdr:row>
      <xdr:rowOff>38281</xdr:rowOff>
    </xdr:to>
    <xdr:sp macro="" textlink="">
      <xdr:nvSpPr>
        <xdr:cNvPr id="662" name="楕円 661">
          <a:extLst>
            <a:ext uri="{FF2B5EF4-FFF2-40B4-BE49-F238E27FC236}">
              <a16:creationId xmlns:a16="http://schemas.microsoft.com/office/drawing/2014/main" id="{9FA4B816-1E74-4C18-9563-0712342B8312}"/>
            </a:ext>
          </a:extLst>
        </xdr:cNvPr>
        <xdr:cNvSpPr/>
      </xdr:nvSpPr>
      <xdr:spPr>
        <a:xfrm>
          <a:off x="12804140" y="1351933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158931</xdr:rowOff>
    </xdr:from>
    <xdr:to>
      <xdr:col>81</xdr:col>
      <xdr:colOff>50800</xdr:colOff>
      <xdr:row>81</xdr:row>
      <xdr:rowOff>23405</xdr:rowOff>
    </xdr:to>
    <xdr:cxnSp macro="">
      <xdr:nvCxnSpPr>
        <xdr:cNvPr id="663" name="直線コネクタ 662">
          <a:extLst>
            <a:ext uri="{FF2B5EF4-FFF2-40B4-BE49-F238E27FC236}">
              <a16:creationId xmlns:a16="http://schemas.microsoft.com/office/drawing/2014/main" id="{C207235C-77CF-41FC-9CA5-E6EFCB78C4DB}"/>
            </a:ext>
          </a:extLst>
        </xdr:cNvPr>
        <xdr:cNvCxnSpPr/>
      </xdr:nvCxnSpPr>
      <xdr:spPr>
        <a:xfrm>
          <a:off x="12854940" y="13570131"/>
          <a:ext cx="774700" cy="32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72208</xdr:rowOff>
    </xdr:from>
    <xdr:to>
      <xdr:col>72</xdr:col>
      <xdr:colOff>38100</xdr:colOff>
      <xdr:row>81</xdr:row>
      <xdr:rowOff>2358</xdr:rowOff>
    </xdr:to>
    <xdr:sp macro="" textlink="">
      <xdr:nvSpPr>
        <xdr:cNvPr id="664" name="楕円 663">
          <a:extLst>
            <a:ext uri="{FF2B5EF4-FFF2-40B4-BE49-F238E27FC236}">
              <a16:creationId xmlns:a16="http://schemas.microsoft.com/office/drawing/2014/main" id="{93D2F462-65AE-4C1C-8B06-79031993CB77}"/>
            </a:ext>
          </a:extLst>
        </xdr:cNvPr>
        <xdr:cNvSpPr/>
      </xdr:nvSpPr>
      <xdr:spPr>
        <a:xfrm>
          <a:off x="12029440" y="1348340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123008</xdr:rowOff>
    </xdr:from>
    <xdr:to>
      <xdr:col>76</xdr:col>
      <xdr:colOff>114300</xdr:colOff>
      <xdr:row>80</xdr:row>
      <xdr:rowOff>158931</xdr:rowOff>
    </xdr:to>
    <xdr:cxnSp macro="">
      <xdr:nvCxnSpPr>
        <xdr:cNvPr id="665" name="直線コネクタ 664">
          <a:extLst>
            <a:ext uri="{FF2B5EF4-FFF2-40B4-BE49-F238E27FC236}">
              <a16:creationId xmlns:a16="http://schemas.microsoft.com/office/drawing/2014/main" id="{BDE0354B-369B-4026-A3E2-E1CE341BE6A1}"/>
            </a:ext>
          </a:extLst>
        </xdr:cNvPr>
        <xdr:cNvCxnSpPr/>
      </xdr:nvCxnSpPr>
      <xdr:spPr>
        <a:xfrm>
          <a:off x="12072620" y="13534208"/>
          <a:ext cx="78232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36286</xdr:rowOff>
    </xdr:from>
    <xdr:to>
      <xdr:col>67</xdr:col>
      <xdr:colOff>101600</xdr:colOff>
      <xdr:row>80</xdr:row>
      <xdr:rowOff>137886</xdr:rowOff>
    </xdr:to>
    <xdr:sp macro="" textlink="">
      <xdr:nvSpPr>
        <xdr:cNvPr id="666" name="楕円 665">
          <a:extLst>
            <a:ext uri="{FF2B5EF4-FFF2-40B4-BE49-F238E27FC236}">
              <a16:creationId xmlns:a16="http://schemas.microsoft.com/office/drawing/2014/main" id="{3022F09D-C6D0-4CE6-BBD2-80D3DE63C4A7}"/>
            </a:ext>
          </a:extLst>
        </xdr:cNvPr>
        <xdr:cNvSpPr/>
      </xdr:nvSpPr>
      <xdr:spPr>
        <a:xfrm>
          <a:off x="11231880" y="13447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87086</xdr:rowOff>
    </xdr:from>
    <xdr:to>
      <xdr:col>71</xdr:col>
      <xdr:colOff>177800</xdr:colOff>
      <xdr:row>80</xdr:row>
      <xdr:rowOff>123008</xdr:rowOff>
    </xdr:to>
    <xdr:cxnSp macro="">
      <xdr:nvCxnSpPr>
        <xdr:cNvPr id="667" name="直線コネクタ 666">
          <a:extLst>
            <a:ext uri="{FF2B5EF4-FFF2-40B4-BE49-F238E27FC236}">
              <a16:creationId xmlns:a16="http://schemas.microsoft.com/office/drawing/2014/main" id="{B239D3DC-FA94-4AF7-BA63-3177F9943776}"/>
            </a:ext>
          </a:extLst>
        </xdr:cNvPr>
        <xdr:cNvCxnSpPr/>
      </xdr:nvCxnSpPr>
      <xdr:spPr>
        <a:xfrm>
          <a:off x="11282680" y="13498286"/>
          <a:ext cx="78994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84926</xdr:rowOff>
    </xdr:from>
    <xdr:ext cx="405111" cy="259045"/>
    <xdr:sp macro="" textlink="">
      <xdr:nvSpPr>
        <xdr:cNvPr id="668" name="n_1aveValue【児童館】&#10;有形固定資産減価償却率">
          <a:extLst>
            <a:ext uri="{FF2B5EF4-FFF2-40B4-BE49-F238E27FC236}">
              <a16:creationId xmlns:a16="http://schemas.microsoft.com/office/drawing/2014/main" id="{ACB4104E-9094-4A11-8D01-CDF96C057C9E}"/>
            </a:ext>
          </a:extLst>
        </xdr:cNvPr>
        <xdr:cNvSpPr txBox="1"/>
      </xdr:nvSpPr>
      <xdr:spPr>
        <a:xfrm>
          <a:off x="13437244" y="13831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81659</xdr:rowOff>
    </xdr:from>
    <xdr:ext cx="405111" cy="259045"/>
    <xdr:sp macro="" textlink="">
      <xdr:nvSpPr>
        <xdr:cNvPr id="669" name="n_2aveValue【児童館】&#10;有形固定資産減価償却率">
          <a:extLst>
            <a:ext uri="{FF2B5EF4-FFF2-40B4-BE49-F238E27FC236}">
              <a16:creationId xmlns:a16="http://schemas.microsoft.com/office/drawing/2014/main" id="{7393DD5D-C73C-4246-A5AD-EA38CDDD999B}"/>
            </a:ext>
          </a:extLst>
        </xdr:cNvPr>
        <xdr:cNvSpPr txBox="1"/>
      </xdr:nvSpPr>
      <xdr:spPr>
        <a:xfrm>
          <a:off x="12675244" y="138281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76761</xdr:rowOff>
    </xdr:from>
    <xdr:ext cx="405111" cy="259045"/>
    <xdr:sp macro="" textlink="">
      <xdr:nvSpPr>
        <xdr:cNvPr id="670" name="n_3aveValue【児童館】&#10;有形固定資産減価償却率">
          <a:extLst>
            <a:ext uri="{FF2B5EF4-FFF2-40B4-BE49-F238E27FC236}">
              <a16:creationId xmlns:a16="http://schemas.microsoft.com/office/drawing/2014/main" id="{FE9C2355-3FE9-4DDD-BA80-F79BE50C23CF}"/>
            </a:ext>
          </a:extLst>
        </xdr:cNvPr>
        <xdr:cNvSpPr txBox="1"/>
      </xdr:nvSpPr>
      <xdr:spPr>
        <a:xfrm>
          <a:off x="11900544" y="13823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63698</xdr:rowOff>
    </xdr:from>
    <xdr:ext cx="405111" cy="259045"/>
    <xdr:sp macro="" textlink="">
      <xdr:nvSpPr>
        <xdr:cNvPr id="671" name="n_4aveValue【児童館】&#10;有形固定資産減価償却率">
          <a:extLst>
            <a:ext uri="{FF2B5EF4-FFF2-40B4-BE49-F238E27FC236}">
              <a16:creationId xmlns:a16="http://schemas.microsoft.com/office/drawing/2014/main" id="{822B93DE-871E-4F43-9094-3905A870C3C6}"/>
            </a:ext>
          </a:extLst>
        </xdr:cNvPr>
        <xdr:cNvSpPr txBox="1"/>
      </xdr:nvSpPr>
      <xdr:spPr>
        <a:xfrm>
          <a:off x="11102984" y="13810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90732</xdr:rowOff>
    </xdr:from>
    <xdr:ext cx="405111" cy="259045"/>
    <xdr:sp macro="" textlink="">
      <xdr:nvSpPr>
        <xdr:cNvPr id="672" name="n_1mainValue【児童館】&#10;有形固定資産減価償却率">
          <a:extLst>
            <a:ext uri="{FF2B5EF4-FFF2-40B4-BE49-F238E27FC236}">
              <a16:creationId xmlns:a16="http://schemas.microsoft.com/office/drawing/2014/main" id="{35C7EBC0-7F9D-4DF2-BAF7-A2B3FBC6E58B}"/>
            </a:ext>
          </a:extLst>
        </xdr:cNvPr>
        <xdr:cNvSpPr txBox="1"/>
      </xdr:nvSpPr>
      <xdr:spPr>
        <a:xfrm>
          <a:off x="13437244" y="1333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54808</xdr:rowOff>
    </xdr:from>
    <xdr:ext cx="405111" cy="259045"/>
    <xdr:sp macro="" textlink="">
      <xdr:nvSpPr>
        <xdr:cNvPr id="673" name="n_2mainValue【児童館】&#10;有形固定資産減価償却率">
          <a:extLst>
            <a:ext uri="{FF2B5EF4-FFF2-40B4-BE49-F238E27FC236}">
              <a16:creationId xmlns:a16="http://schemas.microsoft.com/office/drawing/2014/main" id="{74334249-8957-480D-B398-66E03A81B23D}"/>
            </a:ext>
          </a:extLst>
        </xdr:cNvPr>
        <xdr:cNvSpPr txBox="1"/>
      </xdr:nvSpPr>
      <xdr:spPr>
        <a:xfrm>
          <a:off x="12675244" y="132983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18885</xdr:rowOff>
    </xdr:from>
    <xdr:ext cx="405111" cy="259045"/>
    <xdr:sp macro="" textlink="">
      <xdr:nvSpPr>
        <xdr:cNvPr id="674" name="n_3mainValue【児童館】&#10;有形固定資産減価償却率">
          <a:extLst>
            <a:ext uri="{FF2B5EF4-FFF2-40B4-BE49-F238E27FC236}">
              <a16:creationId xmlns:a16="http://schemas.microsoft.com/office/drawing/2014/main" id="{445514CD-63BA-4AC8-8FA2-B37CFD6293A7}"/>
            </a:ext>
          </a:extLst>
        </xdr:cNvPr>
        <xdr:cNvSpPr txBox="1"/>
      </xdr:nvSpPr>
      <xdr:spPr>
        <a:xfrm>
          <a:off x="11900544" y="13262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154413</xdr:rowOff>
    </xdr:from>
    <xdr:ext cx="405111" cy="259045"/>
    <xdr:sp macro="" textlink="">
      <xdr:nvSpPr>
        <xdr:cNvPr id="675" name="n_4mainValue【児童館】&#10;有形固定資産減価償却率">
          <a:extLst>
            <a:ext uri="{FF2B5EF4-FFF2-40B4-BE49-F238E27FC236}">
              <a16:creationId xmlns:a16="http://schemas.microsoft.com/office/drawing/2014/main" id="{5AB9D5F3-5A42-4527-BEB4-6629C846CA02}"/>
            </a:ext>
          </a:extLst>
        </xdr:cNvPr>
        <xdr:cNvSpPr txBox="1"/>
      </xdr:nvSpPr>
      <xdr:spPr>
        <a:xfrm>
          <a:off x="11102984" y="13230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6" name="正方形/長方形 675">
          <a:extLst>
            <a:ext uri="{FF2B5EF4-FFF2-40B4-BE49-F238E27FC236}">
              <a16:creationId xmlns:a16="http://schemas.microsoft.com/office/drawing/2014/main" id="{A777B7F1-F832-4898-AF7B-56DC2F6476D1}"/>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7" name="正方形/長方形 676">
          <a:extLst>
            <a:ext uri="{FF2B5EF4-FFF2-40B4-BE49-F238E27FC236}">
              <a16:creationId xmlns:a16="http://schemas.microsoft.com/office/drawing/2014/main" id="{91CAFA3F-12B8-40B5-BFE7-22BE35E89BA9}"/>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8" name="正方形/長方形 677">
          <a:extLst>
            <a:ext uri="{FF2B5EF4-FFF2-40B4-BE49-F238E27FC236}">
              <a16:creationId xmlns:a16="http://schemas.microsoft.com/office/drawing/2014/main" id="{5D580F95-96B9-4393-AD87-E03FD3F18608}"/>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9" name="正方形/長方形 678">
          <a:extLst>
            <a:ext uri="{FF2B5EF4-FFF2-40B4-BE49-F238E27FC236}">
              <a16:creationId xmlns:a16="http://schemas.microsoft.com/office/drawing/2014/main" id="{E03E97E6-D2A4-48CD-BFA0-EB3F955CF8F4}"/>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0" name="正方形/長方形 679">
          <a:extLst>
            <a:ext uri="{FF2B5EF4-FFF2-40B4-BE49-F238E27FC236}">
              <a16:creationId xmlns:a16="http://schemas.microsoft.com/office/drawing/2014/main" id="{18628F64-0F4C-4D17-9C35-2949141E2B52}"/>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1" name="正方形/長方形 680">
          <a:extLst>
            <a:ext uri="{FF2B5EF4-FFF2-40B4-BE49-F238E27FC236}">
              <a16:creationId xmlns:a16="http://schemas.microsoft.com/office/drawing/2014/main" id="{34233782-4BDB-4249-9263-9975D68522AC}"/>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2" name="正方形/長方形 681">
          <a:extLst>
            <a:ext uri="{FF2B5EF4-FFF2-40B4-BE49-F238E27FC236}">
              <a16:creationId xmlns:a16="http://schemas.microsoft.com/office/drawing/2014/main" id="{F2A070A5-D435-444E-B3C5-8E473362C912}"/>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3" name="正方形/長方形 682">
          <a:extLst>
            <a:ext uri="{FF2B5EF4-FFF2-40B4-BE49-F238E27FC236}">
              <a16:creationId xmlns:a16="http://schemas.microsoft.com/office/drawing/2014/main" id="{1F7A6904-D602-41BB-9461-62C9AAAE8C21}"/>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4" name="テキスト ボックス 683">
          <a:extLst>
            <a:ext uri="{FF2B5EF4-FFF2-40B4-BE49-F238E27FC236}">
              <a16:creationId xmlns:a16="http://schemas.microsoft.com/office/drawing/2014/main" id="{097D5167-2F4E-4F6A-BF35-8CBB87827880}"/>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5" name="直線コネクタ 684">
          <a:extLst>
            <a:ext uri="{FF2B5EF4-FFF2-40B4-BE49-F238E27FC236}">
              <a16:creationId xmlns:a16="http://schemas.microsoft.com/office/drawing/2014/main" id="{C5144609-7EA9-4D4F-B841-6D9ADB16E7B3}"/>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86" name="直線コネクタ 685">
          <a:extLst>
            <a:ext uri="{FF2B5EF4-FFF2-40B4-BE49-F238E27FC236}">
              <a16:creationId xmlns:a16="http://schemas.microsoft.com/office/drawing/2014/main" id="{666C1096-88D7-4E29-8D76-9F86A1C6AB17}"/>
            </a:ext>
          </a:extLst>
        </xdr:cNvPr>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87" name="テキスト ボックス 686">
          <a:extLst>
            <a:ext uri="{FF2B5EF4-FFF2-40B4-BE49-F238E27FC236}">
              <a16:creationId xmlns:a16="http://schemas.microsoft.com/office/drawing/2014/main" id="{07D6EA13-64A9-4257-83F6-558DD5F49B59}"/>
            </a:ext>
          </a:extLst>
        </xdr:cNvPr>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88" name="直線コネクタ 687">
          <a:extLst>
            <a:ext uri="{FF2B5EF4-FFF2-40B4-BE49-F238E27FC236}">
              <a16:creationId xmlns:a16="http://schemas.microsoft.com/office/drawing/2014/main" id="{7CDFF8A8-1FD8-4B5C-84F4-18D61CD39C19}"/>
            </a:ext>
          </a:extLst>
        </xdr:cNvPr>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89" name="テキスト ボックス 688">
          <a:extLst>
            <a:ext uri="{FF2B5EF4-FFF2-40B4-BE49-F238E27FC236}">
              <a16:creationId xmlns:a16="http://schemas.microsoft.com/office/drawing/2014/main" id="{00280B6C-D48A-45FF-B91B-333AC350712C}"/>
            </a:ext>
          </a:extLst>
        </xdr:cNvPr>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0" name="直線コネクタ 689">
          <a:extLst>
            <a:ext uri="{FF2B5EF4-FFF2-40B4-BE49-F238E27FC236}">
              <a16:creationId xmlns:a16="http://schemas.microsoft.com/office/drawing/2014/main" id="{7641D648-10FE-435A-8A6A-2DB45C85852D}"/>
            </a:ext>
          </a:extLst>
        </xdr:cNvPr>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1" name="テキスト ボックス 690">
          <a:extLst>
            <a:ext uri="{FF2B5EF4-FFF2-40B4-BE49-F238E27FC236}">
              <a16:creationId xmlns:a16="http://schemas.microsoft.com/office/drawing/2014/main" id="{717DF2E0-A3B2-48E1-AF3D-AB5F4B32876F}"/>
            </a:ext>
          </a:extLst>
        </xdr:cNvPr>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2" name="直線コネクタ 691">
          <a:extLst>
            <a:ext uri="{FF2B5EF4-FFF2-40B4-BE49-F238E27FC236}">
              <a16:creationId xmlns:a16="http://schemas.microsoft.com/office/drawing/2014/main" id="{E7467756-30B3-4EB6-8C00-EC59A81B6E67}"/>
            </a:ext>
          </a:extLst>
        </xdr:cNvPr>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3" name="テキスト ボックス 692">
          <a:extLst>
            <a:ext uri="{FF2B5EF4-FFF2-40B4-BE49-F238E27FC236}">
              <a16:creationId xmlns:a16="http://schemas.microsoft.com/office/drawing/2014/main" id="{7583515F-91DA-451C-AC37-CFC7BE1D5A5C}"/>
            </a:ext>
          </a:extLst>
        </xdr:cNvPr>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4" name="直線コネクタ 693">
          <a:extLst>
            <a:ext uri="{FF2B5EF4-FFF2-40B4-BE49-F238E27FC236}">
              <a16:creationId xmlns:a16="http://schemas.microsoft.com/office/drawing/2014/main" id="{FFC55044-BC57-4A37-A1E4-7EAB0EE638EA}"/>
            </a:ext>
          </a:extLst>
        </xdr:cNvPr>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95" name="テキスト ボックス 694">
          <a:extLst>
            <a:ext uri="{FF2B5EF4-FFF2-40B4-BE49-F238E27FC236}">
              <a16:creationId xmlns:a16="http://schemas.microsoft.com/office/drawing/2014/main" id="{3770B2D2-9E6A-41D1-BB88-69DCA75B8257}"/>
            </a:ext>
          </a:extLst>
        </xdr:cNvPr>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6" name="直線コネクタ 695">
          <a:extLst>
            <a:ext uri="{FF2B5EF4-FFF2-40B4-BE49-F238E27FC236}">
              <a16:creationId xmlns:a16="http://schemas.microsoft.com/office/drawing/2014/main" id="{BE2963C9-70BC-4C38-9392-F55592574988}"/>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7" name="テキスト ボックス 696">
          <a:extLst>
            <a:ext uri="{FF2B5EF4-FFF2-40B4-BE49-F238E27FC236}">
              <a16:creationId xmlns:a16="http://schemas.microsoft.com/office/drawing/2014/main" id="{C39DA724-48C2-4EE9-9360-024DF9F7AE5C}"/>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8" name="【児童館】&#10;一人当たり面積グラフ枠">
          <a:extLst>
            <a:ext uri="{FF2B5EF4-FFF2-40B4-BE49-F238E27FC236}">
              <a16:creationId xmlns:a16="http://schemas.microsoft.com/office/drawing/2014/main" id="{D13CB8A4-6AA5-4064-AB2B-088A762EC2E8}"/>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57150</xdr:rowOff>
    </xdr:from>
    <xdr:to>
      <xdr:col>116</xdr:col>
      <xdr:colOff>62864</xdr:colOff>
      <xdr:row>86</xdr:row>
      <xdr:rowOff>76200</xdr:rowOff>
    </xdr:to>
    <xdr:cxnSp macro="">
      <xdr:nvCxnSpPr>
        <xdr:cNvPr id="699" name="直線コネクタ 698">
          <a:extLst>
            <a:ext uri="{FF2B5EF4-FFF2-40B4-BE49-F238E27FC236}">
              <a16:creationId xmlns:a16="http://schemas.microsoft.com/office/drawing/2014/main" id="{A3E2120C-26D5-4989-BBE0-5FBCD3F2D184}"/>
            </a:ext>
          </a:extLst>
        </xdr:cNvPr>
        <xdr:cNvCxnSpPr/>
      </xdr:nvCxnSpPr>
      <xdr:spPr>
        <a:xfrm flipV="1">
          <a:off x="19509104" y="12965430"/>
          <a:ext cx="0" cy="152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700" name="【児童館】&#10;一人当たり面積最小値テキスト">
          <a:extLst>
            <a:ext uri="{FF2B5EF4-FFF2-40B4-BE49-F238E27FC236}">
              <a16:creationId xmlns:a16="http://schemas.microsoft.com/office/drawing/2014/main" id="{79569BF2-C6C3-4938-9784-9859D53B0960}"/>
            </a:ext>
          </a:extLst>
        </xdr:cNvPr>
        <xdr:cNvSpPr txBox="1"/>
      </xdr:nvSpPr>
      <xdr:spPr>
        <a:xfrm>
          <a:off x="19547840" y="1449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701" name="直線コネクタ 700">
          <a:extLst>
            <a:ext uri="{FF2B5EF4-FFF2-40B4-BE49-F238E27FC236}">
              <a16:creationId xmlns:a16="http://schemas.microsoft.com/office/drawing/2014/main" id="{E6C7D4B4-2E49-47F3-B8F6-084B6AFA2479}"/>
            </a:ext>
          </a:extLst>
        </xdr:cNvPr>
        <xdr:cNvCxnSpPr/>
      </xdr:nvCxnSpPr>
      <xdr:spPr>
        <a:xfrm>
          <a:off x="19443700" y="144932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3827</xdr:rowOff>
    </xdr:from>
    <xdr:ext cx="469744" cy="259045"/>
    <xdr:sp macro="" textlink="">
      <xdr:nvSpPr>
        <xdr:cNvPr id="702" name="【児童館】&#10;一人当たり面積最大値テキスト">
          <a:extLst>
            <a:ext uri="{FF2B5EF4-FFF2-40B4-BE49-F238E27FC236}">
              <a16:creationId xmlns:a16="http://schemas.microsoft.com/office/drawing/2014/main" id="{5D6577B6-C7AF-46FF-897A-6D4A5D0CFFED}"/>
            </a:ext>
          </a:extLst>
        </xdr:cNvPr>
        <xdr:cNvSpPr txBox="1"/>
      </xdr:nvSpPr>
      <xdr:spPr>
        <a:xfrm>
          <a:off x="19547840" y="12744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57150</xdr:rowOff>
    </xdr:from>
    <xdr:to>
      <xdr:col>116</xdr:col>
      <xdr:colOff>152400</xdr:colOff>
      <xdr:row>77</xdr:row>
      <xdr:rowOff>57150</xdr:rowOff>
    </xdr:to>
    <xdr:cxnSp macro="">
      <xdr:nvCxnSpPr>
        <xdr:cNvPr id="703" name="直線コネクタ 702">
          <a:extLst>
            <a:ext uri="{FF2B5EF4-FFF2-40B4-BE49-F238E27FC236}">
              <a16:creationId xmlns:a16="http://schemas.microsoft.com/office/drawing/2014/main" id="{DF150828-661D-4B38-932F-2C1D86A29114}"/>
            </a:ext>
          </a:extLst>
        </xdr:cNvPr>
        <xdr:cNvCxnSpPr/>
      </xdr:nvCxnSpPr>
      <xdr:spPr>
        <a:xfrm>
          <a:off x="19443700" y="129654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99077</xdr:rowOff>
    </xdr:from>
    <xdr:ext cx="469744" cy="259045"/>
    <xdr:sp macro="" textlink="">
      <xdr:nvSpPr>
        <xdr:cNvPr id="704" name="【児童館】&#10;一人当たり面積平均値テキスト">
          <a:extLst>
            <a:ext uri="{FF2B5EF4-FFF2-40B4-BE49-F238E27FC236}">
              <a16:creationId xmlns:a16="http://schemas.microsoft.com/office/drawing/2014/main" id="{431FA3F4-DBA2-4551-A3E5-0D46F85FF7CA}"/>
            </a:ext>
          </a:extLst>
        </xdr:cNvPr>
        <xdr:cNvSpPr txBox="1"/>
      </xdr:nvSpPr>
      <xdr:spPr>
        <a:xfrm>
          <a:off x="19547840" y="140131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120650</xdr:rowOff>
    </xdr:from>
    <xdr:to>
      <xdr:col>116</xdr:col>
      <xdr:colOff>114300</xdr:colOff>
      <xdr:row>84</xdr:row>
      <xdr:rowOff>50800</xdr:rowOff>
    </xdr:to>
    <xdr:sp macro="" textlink="">
      <xdr:nvSpPr>
        <xdr:cNvPr id="705" name="フローチャート: 判断 704">
          <a:extLst>
            <a:ext uri="{FF2B5EF4-FFF2-40B4-BE49-F238E27FC236}">
              <a16:creationId xmlns:a16="http://schemas.microsoft.com/office/drawing/2014/main" id="{DE3FD536-9935-43B1-A01D-3F65AC1FE1EB}"/>
            </a:ext>
          </a:extLst>
        </xdr:cNvPr>
        <xdr:cNvSpPr/>
      </xdr:nvSpPr>
      <xdr:spPr>
        <a:xfrm>
          <a:off x="19458940" y="140347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120650</xdr:rowOff>
    </xdr:from>
    <xdr:to>
      <xdr:col>112</xdr:col>
      <xdr:colOff>38100</xdr:colOff>
      <xdr:row>84</xdr:row>
      <xdr:rowOff>50800</xdr:rowOff>
    </xdr:to>
    <xdr:sp macro="" textlink="">
      <xdr:nvSpPr>
        <xdr:cNvPr id="706" name="フローチャート: 判断 705">
          <a:extLst>
            <a:ext uri="{FF2B5EF4-FFF2-40B4-BE49-F238E27FC236}">
              <a16:creationId xmlns:a16="http://schemas.microsoft.com/office/drawing/2014/main" id="{9E0CD64F-27EB-49AA-80E4-6E8ADD073D33}"/>
            </a:ext>
          </a:extLst>
        </xdr:cNvPr>
        <xdr:cNvSpPr/>
      </xdr:nvSpPr>
      <xdr:spPr>
        <a:xfrm>
          <a:off x="18735040" y="140347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707" name="フローチャート: 判断 706">
          <a:extLst>
            <a:ext uri="{FF2B5EF4-FFF2-40B4-BE49-F238E27FC236}">
              <a16:creationId xmlns:a16="http://schemas.microsoft.com/office/drawing/2014/main" id="{22E678F3-A5FD-4B5C-A14F-EC5763EEA372}"/>
            </a:ext>
          </a:extLst>
        </xdr:cNvPr>
        <xdr:cNvSpPr/>
      </xdr:nvSpPr>
      <xdr:spPr>
        <a:xfrm>
          <a:off x="17937480" y="140347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146050</xdr:rowOff>
    </xdr:from>
    <xdr:to>
      <xdr:col>102</xdr:col>
      <xdr:colOff>165100</xdr:colOff>
      <xdr:row>84</xdr:row>
      <xdr:rowOff>76200</xdr:rowOff>
    </xdr:to>
    <xdr:sp macro="" textlink="">
      <xdr:nvSpPr>
        <xdr:cNvPr id="708" name="フローチャート: 判断 707">
          <a:extLst>
            <a:ext uri="{FF2B5EF4-FFF2-40B4-BE49-F238E27FC236}">
              <a16:creationId xmlns:a16="http://schemas.microsoft.com/office/drawing/2014/main" id="{6F9B8FB5-B03A-4300-908E-99B3AB832E8E}"/>
            </a:ext>
          </a:extLst>
        </xdr:cNvPr>
        <xdr:cNvSpPr/>
      </xdr:nvSpPr>
      <xdr:spPr>
        <a:xfrm>
          <a:off x="17162780" y="140601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146050</xdr:rowOff>
    </xdr:from>
    <xdr:to>
      <xdr:col>98</xdr:col>
      <xdr:colOff>38100</xdr:colOff>
      <xdr:row>84</xdr:row>
      <xdr:rowOff>76200</xdr:rowOff>
    </xdr:to>
    <xdr:sp macro="" textlink="">
      <xdr:nvSpPr>
        <xdr:cNvPr id="709" name="フローチャート: 判断 708">
          <a:extLst>
            <a:ext uri="{FF2B5EF4-FFF2-40B4-BE49-F238E27FC236}">
              <a16:creationId xmlns:a16="http://schemas.microsoft.com/office/drawing/2014/main" id="{FEAC4313-FDB6-4C5F-B916-FABE56449EF4}"/>
            </a:ext>
          </a:extLst>
        </xdr:cNvPr>
        <xdr:cNvSpPr/>
      </xdr:nvSpPr>
      <xdr:spPr>
        <a:xfrm>
          <a:off x="16388080" y="140601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0" name="テキスト ボックス 709">
          <a:extLst>
            <a:ext uri="{FF2B5EF4-FFF2-40B4-BE49-F238E27FC236}">
              <a16:creationId xmlns:a16="http://schemas.microsoft.com/office/drawing/2014/main" id="{5FA7FE8A-BFF6-4297-9E36-BB361BBB375E}"/>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1" name="テキスト ボックス 710">
          <a:extLst>
            <a:ext uri="{FF2B5EF4-FFF2-40B4-BE49-F238E27FC236}">
              <a16:creationId xmlns:a16="http://schemas.microsoft.com/office/drawing/2014/main" id="{4FC7B8EC-C22A-46F6-A032-0CE095B3D188}"/>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2" name="テキスト ボックス 711">
          <a:extLst>
            <a:ext uri="{FF2B5EF4-FFF2-40B4-BE49-F238E27FC236}">
              <a16:creationId xmlns:a16="http://schemas.microsoft.com/office/drawing/2014/main" id="{B251BD43-F76A-4DA2-AFC2-D9F0511A0AE3}"/>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id="{A843B370-3489-4331-899C-AB21F50140CC}"/>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id="{BDE99414-131B-4DCC-B65A-D9FCEC0A20B7}"/>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139700</xdr:rowOff>
    </xdr:from>
    <xdr:to>
      <xdr:col>116</xdr:col>
      <xdr:colOff>114300</xdr:colOff>
      <xdr:row>83</xdr:row>
      <xdr:rowOff>69850</xdr:rowOff>
    </xdr:to>
    <xdr:sp macro="" textlink="">
      <xdr:nvSpPr>
        <xdr:cNvPr id="715" name="楕円 714">
          <a:extLst>
            <a:ext uri="{FF2B5EF4-FFF2-40B4-BE49-F238E27FC236}">
              <a16:creationId xmlns:a16="http://schemas.microsoft.com/office/drawing/2014/main" id="{1C848D50-9390-4981-9CD9-B4D5417DD3EE}"/>
            </a:ext>
          </a:extLst>
        </xdr:cNvPr>
        <xdr:cNvSpPr/>
      </xdr:nvSpPr>
      <xdr:spPr>
        <a:xfrm>
          <a:off x="19458940" y="138861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162577</xdr:rowOff>
    </xdr:from>
    <xdr:ext cx="469744" cy="259045"/>
    <xdr:sp macro="" textlink="">
      <xdr:nvSpPr>
        <xdr:cNvPr id="716" name="【児童館】&#10;一人当たり面積該当値テキスト">
          <a:extLst>
            <a:ext uri="{FF2B5EF4-FFF2-40B4-BE49-F238E27FC236}">
              <a16:creationId xmlns:a16="http://schemas.microsoft.com/office/drawing/2014/main" id="{3CC91308-827C-494B-9E11-18091AD03170}"/>
            </a:ext>
          </a:extLst>
        </xdr:cNvPr>
        <xdr:cNvSpPr txBox="1"/>
      </xdr:nvSpPr>
      <xdr:spPr>
        <a:xfrm>
          <a:off x="19547840" y="1374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152400</xdr:rowOff>
    </xdr:from>
    <xdr:to>
      <xdr:col>112</xdr:col>
      <xdr:colOff>38100</xdr:colOff>
      <xdr:row>83</xdr:row>
      <xdr:rowOff>82550</xdr:rowOff>
    </xdr:to>
    <xdr:sp macro="" textlink="">
      <xdr:nvSpPr>
        <xdr:cNvPr id="717" name="楕円 716">
          <a:extLst>
            <a:ext uri="{FF2B5EF4-FFF2-40B4-BE49-F238E27FC236}">
              <a16:creationId xmlns:a16="http://schemas.microsoft.com/office/drawing/2014/main" id="{FBE8AAEE-5D61-487C-9819-9FD4230E882C}"/>
            </a:ext>
          </a:extLst>
        </xdr:cNvPr>
        <xdr:cNvSpPr/>
      </xdr:nvSpPr>
      <xdr:spPr>
        <a:xfrm>
          <a:off x="18735040" y="138988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19050</xdr:rowOff>
    </xdr:from>
    <xdr:to>
      <xdr:col>116</xdr:col>
      <xdr:colOff>63500</xdr:colOff>
      <xdr:row>83</xdr:row>
      <xdr:rowOff>31750</xdr:rowOff>
    </xdr:to>
    <xdr:cxnSp macro="">
      <xdr:nvCxnSpPr>
        <xdr:cNvPr id="718" name="直線コネクタ 717">
          <a:extLst>
            <a:ext uri="{FF2B5EF4-FFF2-40B4-BE49-F238E27FC236}">
              <a16:creationId xmlns:a16="http://schemas.microsoft.com/office/drawing/2014/main" id="{75488A2A-6383-46F0-A161-1D43EA7E0AB8}"/>
            </a:ext>
          </a:extLst>
        </xdr:cNvPr>
        <xdr:cNvCxnSpPr/>
      </xdr:nvCxnSpPr>
      <xdr:spPr>
        <a:xfrm flipV="1">
          <a:off x="18778220" y="13933170"/>
          <a:ext cx="73152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139700</xdr:rowOff>
    </xdr:from>
    <xdr:to>
      <xdr:col>107</xdr:col>
      <xdr:colOff>101600</xdr:colOff>
      <xdr:row>83</xdr:row>
      <xdr:rowOff>69850</xdr:rowOff>
    </xdr:to>
    <xdr:sp macro="" textlink="">
      <xdr:nvSpPr>
        <xdr:cNvPr id="719" name="楕円 718">
          <a:extLst>
            <a:ext uri="{FF2B5EF4-FFF2-40B4-BE49-F238E27FC236}">
              <a16:creationId xmlns:a16="http://schemas.microsoft.com/office/drawing/2014/main" id="{AEF98C13-FAE5-44BA-8B2E-6425ABEB3943}"/>
            </a:ext>
          </a:extLst>
        </xdr:cNvPr>
        <xdr:cNvSpPr/>
      </xdr:nvSpPr>
      <xdr:spPr>
        <a:xfrm>
          <a:off x="17937480" y="138861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19050</xdr:rowOff>
    </xdr:from>
    <xdr:to>
      <xdr:col>111</xdr:col>
      <xdr:colOff>177800</xdr:colOff>
      <xdr:row>83</xdr:row>
      <xdr:rowOff>31750</xdr:rowOff>
    </xdr:to>
    <xdr:cxnSp macro="">
      <xdr:nvCxnSpPr>
        <xdr:cNvPr id="720" name="直線コネクタ 719">
          <a:extLst>
            <a:ext uri="{FF2B5EF4-FFF2-40B4-BE49-F238E27FC236}">
              <a16:creationId xmlns:a16="http://schemas.microsoft.com/office/drawing/2014/main" id="{36AE6852-F562-4733-AAA5-E32DF7F7C140}"/>
            </a:ext>
          </a:extLst>
        </xdr:cNvPr>
        <xdr:cNvCxnSpPr/>
      </xdr:nvCxnSpPr>
      <xdr:spPr>
        <a:xfrm>
          <a:off x="17988280" y="13933170"/>
          <a:ext cx="78994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120650</xdr:rowOff>
    </xdr:from>
    <xdr:to>
      <xdr:col>102</xdr:col>
      <xdr:colOff>165100</xdr:colOff>
      <xdr:row>84</xdr:row>
      <xdr:rowOff>50800</xdr:rowOff>
    </xdr:to>
    <xdr:sp macro="" textlink="">
      <xdr:nvSpPr>
        <xdr:cNvPr id="721" name="楕円 720">
          <a:extLst>
            <a:ext uri="{FF2B5EF4-FFF2-40B4-BE49-F238E27FC236}">
              <a16:creationId xmlns:a16="http://schemas.microsoft.com/office/drawing/2014/main" id="{653D278F-2991-4829-A26A-2F237E639014}"/>
            </a:ext>
          </a:extLst>
        </xdr:cNvPr>
        <xdr:cNvSpPr/>
      </xdr:nvSpPr>
      <xdr:spPr>
        <a:xfrm>
          <a:off x="17162780" y="140347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19050</xdr:rowOff>
    </xdr:from>
    <xdr:to>
      <xdr:col>107</xdr:col>
      <xdr:colOff>50800</xdr:colOff>
      <xdr:row>84</xdr:row>
      <xdr:rowOff>0</xdr:rowOff>
    </xdr:to>
    <xdr:cxnSp macro="">
      <xdr:nvCxnSpPr>
        <xdr:cNvPr id="722" name="直線コネクタ 721">
          <a:extLst>
            <a:ext uri="{FF2B5EF4-FFF2-40B4-BE49-F238E27FC236}">
              <a16:creationId xmlns:a16="http://schemas.microsoft.com/office/drawing/2014/main" id="{EE86F816-A417-40BA-A9DC-6203076CD3FD}"/>
            </a:ext>
          </a:extLst>
        </xdr:cNvPr>
        <xdr:cNvCxnSpPr/>
      </xdr:nvCxnSpPr>
      <xdr:spPr>
        <a:xfrm flipV="1">
          <a:off x="17213580" y="13933170"/>
          <a:ext cx="774700" cy="148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120650</xdr:rowOff>
    </xdr:from>
    <xdr:to>
      <xdr:col>98</xdr:col>
      <xdr:colOff>38100</xdr:colOff>
      <xdr:row>84</xdr:row>
      <xdr:rowOff>50800</xdr:rowOff>
    </xdr:to>
    <xdr:sp macro="" textlink="">
      <xdr:nvSpPr>
        <xdr:cNvPr id="723" name="楕円 722">
          <a:extLst>
            <a:ext uri="{FF2B5EF4-FFF2-40B4-BE49-F238E27FC236}">
              <a16:creationId xmlns:a16="http://schemas.microsoft.com/office/drawing/2014/main" id="{3C92E79C-0FC2-4FAE-8C74-E7F4502DCDCB}"/>
            </a:ext>
          </a:extLst>
        </xdr:cNvPr>
        <xdr:cNvSpPr/>
      </xdr:nvSpPr>
      <xdr:spPr>
        <a:xfrm>
          <a:off x="16388080" y="140347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0</xdr:rowOff>
    </xdr:from>
    <xdr:to>
      <xdr:col>102</xdr:col>
      <xdr:colOff>114300</xdr:colOff>
      <xdr:row>84</xdr:row>
      <xdr:rowOff>0</xdr:rowOff>
    </xdr:to>
    <xdr:cxnSp macro="">
      <xdr:nvCxnSpPr>
        <xdr:cNvPr id="724" name="直線コネクタ 723">
          <a:extLst>
            <a:ext uri="{FF2B5EF4-FFF2-40B4-BE49-F238E27FC236}">
              <a16:creationId xmlns:a16="http://schemas.microsoft.com/office/drawing/2014/main" id="{5E9B1AE6-8A43-422D-994F-99A0E0C2F5B8}"/>
            </a:ext>
          </a:extLst>
        </xdr:cNvPr>
        <xdr:cNvCxnSpPr/>
      </xdr:nvCxnSpPr>
      <xdr:spPr>
        <a:xfrm>
          <a:off x="16431260" y="1408176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41927</xdr:rowOff>
    </xdr:from>
    <xdr:ext cx="469744" cy="259045"/>
    <xdr:sp macro="" textlink="">
      <xdr:nvSpPr>
        <xdr:cNvPr id="725" name="n_1aveValue【児童館】&#10;一人当たり面積">
          <a:extLst>
            <a:ext uri="{FF2B5EF4-FFF2-40B4-BE49-F238E27FC236}">
              <a16:creationId xmlns:a16="http://schemas.microsoft.com/office/drawing/2014/main" id="{E843A7A8-0232-4955-975E-E8418314EF14}"/>
            </a:ext>
          </a:extLst>
        </xdr:cNvPr>
        <xdr:cNvSpPr txBox="1"/>
      </xdr:nvSpPr>
      <xdr:spPr>
        <a:xfrm>
          <a:off x="18561127" y="14123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41927</xdr:rowOff>
    </xdr:from>
    <xdr:ext cx="469744" cy="259045"/>
    <xdr:sp macro="" textlink="">
      <xdr:nvSpPr>
        <xdr:cNvPr id="726" name="n_2aveValue【児童館】&#10;一人当たり面積">
          <a:extLst>
            <a:ext uri="{FF2B5EF4-FFF2-40B4-BE49-F238E27FC236}">
              <a16:creationId xmlns:a16="http://schemas.microsoft.com/office/drawing/2014/main" id="{3CB7E269-223C-4F62-8B01-DB6BD29949C0}"/>
            </a:ext>
          </a:extLst>
        </xdr:cNvPr>
        <xdr:cNvSpPr txBox="1"/>
      </xdr:nvSpPr>
      <xdr:spPr>
        <a:xfrm>
          <a:off x="17776267" y="14123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67327</xdr:rowOff>
    </xdr:from>
    <xdr:ext cx="469744" cy="259045"/>
    <xdr:sp macro="" textlink="">
      <xdr:nvSpPr>
        <xdr:cNvPr id="727" name="n_3aveValue【児童館】&#10;一人当たり面積">
          <a:extLst>
            <a:ext uri="{FF2B5EF4-FFF2-40B4-BE49-F238E27FC236}">
              <a16:creationId xmlns:a16="http://schemas.microsoft.com/office/drawing/2014/main" id="{03151DB6-676E-42E0-A5C8-149D86C698E8}"/>
            </a:ext>
          </a:extLst>
        </xdr:cNvPr>
        <xdr:cNvSpPr txBox="1"/>
      </xdr:nvSpPr>
      <xdr:spPr>
        <a:xfrm>
          <a:off x="17001567" y="14149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67327</xdr:rowOff>
    </xdr:from>
    <xdr:ext cx="469744" cy="259045"/>
    <xdr:sp macro="" textlink="">
      <xdr:nvSpPr>
        <xdr:cNvPr id="728" name="n_4aveValue【児童館】&#10;一人当たり面積">
          <a:extLst>
            <a:ext uri="{FF2B5EF4-FFF2-40B4-BE49-F238E27FC236}">
              <a16:creationId xmlns:a16="http://schemas.microsoft.com/office/drawing/2014/main" id="{0BD1BC1F-AC95-4DBC-AE4E-AF5D148E5AF1}"/>
            </a:ext>
          </a:extLst>
        </xdr:cNvPr>
        <xdr:cNvSpPr txBox="1"/>
      </xdr:nvSpPr>
      <xdr:spPr>
        <a:xfrm>
          <a:off x="16226867" y="14149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99077</xdr:rowOff>
    </xdr:from>
    <xdr:ext cx="469744" cy="259045"/>
    <xdr:sp macro="" textlink="">
      <xdr:nvSpPr>
        <xdr:cNvPr id="729" name="n_1mainValue【児童館】&#10;一人当たり面積">
          <a:extLst>
            <a:ext uri="{FF2B5EF4-FFF2-40B4-BE49-F238E27FC236}">
              <a16:creationId xmlns:a16="http://schemas.microsoft.com/office/drawing/2014/main" id="{47B8DA02-2DF0-442E-8C13-7D1F1E80A0FA}"/>
            </a:ext>
          </a:extLst>
        </xdr:cNvPr>
        <xdr:cNvSpPr txBox="1"/>
      </xdr:nvSpPr>
      <xdr:spPr>
        <a:xfrm>
          <a:off x="18561127" y="13677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86377</xdr:rowOff>
    </xdr:from>
    <xdr:ext cx="469744" cy="259045"/>
    <xdr:sp macro="" textlink="">
      <xdr:nvSpPr>
        <xdr:cNvPr id="730" name="n_2mainValue【児童館】&#10;一人当たり面積">
          <a:extLst>
            <a:ext uri="{FF2B5EF4-FFF2-40B4-BE49-F238E27FC236}">
              <a16:creationId xmlns:a16="http://schemas.microsoft.com/office/drawing/2014/main" id="{DAF28271-1E3D-4CEB-9D45-B075978FC6FF}"/>
            </a:ext>
          </a:extLst>
        </xdr:cNvPr>
        <xdr:cNvSpPr txBox="1"/>
      </xdr:nvSpPr>
      <xdr:spPr>
        <a:xfrm>
          <a:off x="17776267" y="13665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67327</xdr:rowOff>
    </xdr:from>
    <xdr:ext cx="469744" cy="259045"/>
    <xdr:sp macro="" textlink="">
      <xdr:nvSpPr>
        <xdr:cNvPr id="731" name="n_3mainValue【児童館】&#10;一人当たり面積">
          <a:extLst>
            <a:ext uri="{FF2B5EF4-FFF2-40B4-BE49-F238E27FC236}">
              <a16:creationId xmlns:a16="http://schemas.microsoft.com/office/drawing/2014/main" id="{ED51B06E-1F3A-44CB-84F7-602CECF453DB}"/>
            </a:ext>
          </a:extLst>
        </xdr:cNvPr>
        <xdr:cNvSpPr txBox="1"/>
      </xdr:nvSpPr>
      <xdr:spPr>
        <a:xfrm>
          <a:off x="17001567" y="13813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67327</xdr:rowOff>
    </xdr:from>
    <xdr:ext cx="469744" cy="259045"/>
    <xdr:sp macro="" textlink="">
      <xdr:nvSpPr>
        <xdr:cNvPr id="732" name="n_4mainValue【児童館】&#10;一人当たり面積">
          <a:extLst>
            <a:ext uri="{FF2B5EF4-FFF2-40B4-BE49-F238E27FC236}">
              <a16:creationId xmlns:a16="http://schemas.microsoft.com/office/drawing/2014/main" id="{E74A62E4-1DE8-4D4D-995B-9D2120EDA822}"/>
            </a:ext>
          </a:extLst>
        </xdr:cNvPr>
        <xdr:cNvSpPr txBox="1"/>
      </xdr:nvSpPr>
      <xdr:spPr>
        <a:xfrm>
          <a:off x="16226867" y="13813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3" name="正方形/長方形 732">
          <a:extLst>
            <a:ext uri="{FF2B5EF4-FFF2-40B4-BE49-F238E27FC236}">
              <a16:creationId xmlns:a16="http://schemas.microsoft.com/office/drawing/2014/main" id="{6150E8BA-1DE0-42C6-A55D-11EA675C5852}"/>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4" name="正方形/長方形 733">
          <a:extLst>
            <a:ext uri="{FF2B5EF4-FFF2-40B4-BE49-F238E27FC236}">
              <a16:creationId xmlns:a16="http://schemas.microsoft.com/office/drawing/2014/main" id="{D3D1F188-C213-4DD4-B194-E049EACFE6A3}"/>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5" name="正方形/長方形 734">
          <a:extLst>
            <a:ext uri="{FF2B5EF4-FFF2-40B4-BE49-F238E27FC236}">
              <a16:creationId xmlns:a16="http://schemas.microsoft.com/office/drawing/2014/main" id="{3D35FD83-D1C5-4658-A82C-27B8C3BE3D29}"/>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6" name="正方形/長方形 735">
          <a:extLst>
            <a:ext uri="{FF2B5EF4-FFF2-40B4-BE49-F238E27FC236}">
              <a16:creationId xmlns:a16="http://schemas.microsoft.com/office/drawing/2014/main" id="{9BCE9FD4-13D5-4E02-BCD1-10606E6C9659}"/>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7" name="正方形/長方形 736">
          <a:extLst>
            <a:ext uri="{FF2B5EF4-FFF2-40B4-BE49-F238E27FC236}">
              <a16:creationId xmlns:a16="http://schemas.microsoft.com/office/drawing/2014/main" id="{A22F562C-7876-4A99-A1F7-E822305F2FEF}"/>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8" name="正方形/長方形 737">
          <a:extLst>
            <a:ext uri="{FF2B5EF4-FFF2-40B4-BE49-F238E27FC236}">
              <a16:creationId xmlns:a16="http://schemas.microsoft.com/office/drawing/2014/main" id="{5A1A9B42-18D4-4ED9-99EC-96A9351F485B}"/>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9" name="正方形/長方形 738">
          <a:extLst>
            <a:ext uri="{FF2B5EF4-FFF2-40B4-BE49-F238E27FC236}">
              <a16:creationId xmlns:a16="http://schemas.microsoft.com/office/drawing/2014/main" id="{B235ED6F-A0EA-44FB-A1E4-F933F9ED1976}"/>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0" name="正方形/長方形 739">
          <a:extLst>
            <a:ext uri="{FF2B5EF4-FFF2-40B4-BE49-F238E27FC236}">
              <a16:creationId xmlns:a16="http://schemas.microsoft.com/office/drawing/2014/main" id="{F96059EC-8A54-4865-9B68-1039453F5FF8}"/>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1" name="テキスト ボックス 740">
          <a:extLst>
            <a:ext uri="{FF2B5EF4-FFF2-40B4-BE49-F238E27FC236}">
              <a16:creationId xmlns:a16="http://schemas.microsoft.com/office/drawing/2014/main" id="{94CF4810-E446-4AEE-B431-6E26D68AB5CA}"/>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2" name="直線コネクタ 741">
          <a:extLst>
            <a:ext uri="{FF2B5EF4-FFF2-40B4-BE49-F238E27FC236}">
              <a16:creationId xmlns:a16="http://schemas.microsoft.com/office/drawing/2014/main" id="{829FAB67-1ADE-4712-941C-595C5834DF3F}"/>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3" name="テキスト ボックス 742">
          <a:extLst>
            <a:ext uri="{FF2B5EF4-FFF2-40B4-BE49-F238E27FC236}">
              <a16:creationId xmlns:a16="http://schemas.microsoft.com/office/drawing/2014/main" id="{6291926E-3EC2-4386-8273-4031D310A655}"/>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4" name="直線コネクタ 743">
          <a:extLst>
            <a:ext uri="{FF2B5EF4-FFF2-40B4-BE49-F238E27FC236}">
              <a16:creationId xmlns:a16="http://schemas.microsoft.com/office/drawing/2014/main" id="{C76897E1-6879-4C46-B345-5C663C8E7F6C}"/>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45" name="テキスト ボックス 744">
          <a:extLst>
            <a:ext uri="{FF2B5EF4-FFF2-40B4-BE49-F238E27FC236}">
              <a16:creationId xmlns:a16="http://schemas.microsoft.com/office/drawing/2014/main" id="{ABC90328-8EDF-4369-8AE3-53645B1F5333}"/>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46" name="直線コネクタ 745">
          <a:extLst>
            <a:ext uri="{FF2B5EF4-FFF2-40B4-BE49-F238E27FC236}">
              <a16:creationId xmlns:a16="http://schemas.microsoft.com/office/drawing/2014/main" id="{9A44E9F6-1B9B-41D4-933E-91459F3F743D}"/>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47" name="テキスト ボックス 746">
          <a:extLst>
            <a:ext uri="{FF2B5EF4-FFF2-40B4-BE49-F238E27FC236}">
              <a16:creationId xmlns:a16="http://schemas.microsoft.com/office/drawing/2014/main" id="{C9AF311E-AA8B-4027-9ACB-B066EAC28674}"/>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48" name="直線コネクタ 747">
          <a:extLst>
            <a:ext uri="{FF2B5EF4-FFF2-40B4-BE49-F238E27FC236}">
              <a16:creationId xmlns:a16="http://schemas.microsoft.com/office/drawing/2014/main" id="{41213CCA-CBED-48A5-B5F6-EF7ADF627543}"/>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49" name="テキスト ボックス 748">
          <a:extLst>
            <a:ext uri="{FF2B5EF4-FFF2-40B4-BE49-F238E27FC236}">
              <a16:creationId xmlns:a16="http://schemas.microsoft.com/office/drawing/2014/main" id="{CBC44FD4-7BB1-4F08-9226-E9615B9BB9BA}"/>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0" name="直線コネクタ 749">
          <a:extLst>
            <a:ext uri="{FF2B5EF4-FFF2-40B4-BE49-F238E27FC236}">
              <a16:creationId xmlns:a16="http://schemas.microsoft.com/office/drawing/2014/main" id="{74A2D4EE-E81B-47F9-8981-4BBF17FA8889}"/>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1" name="テキスト ボックス 750">
          <a:extLst>
            <a:ext uri="{FF2B5EF4-FFF2-40B4-BE49-F238E27FC236}">
              <a16:creationId xmlns:a16="http://schemas.microsoft.com/office/drawing/2014/main" id="{66723F1B-75C2-4D2F-8C4A-BAB0F700C4F6}"/>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2" name="直線コネクタ 751">
          <a:extLst>
            <a:ext uri="{FF2B5EF4-FFF2-40B4-BE49-F238E27FC236}">
              <a16:creationId xmlns:a16="http://schemas.microsoft.com/office/drawing/2014/main" id="{B2AD09A4-9873-47E0-99E3-D5A9651FFA6F}"/>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3" name="テキスト ボックス 752">
          <a:extLst>
            <a:ext uri="{FF2B5EF4-FFF2-40B4-BE49-F238E27FC236}">
              <a16:creationId xmlns:a16="http://schemas.microsoft.com/office/drawing/2014/main" id="{BC4AD9B0-F9D9-4E66-8B0E-9B957CD52391}"/>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4" name="直線コネクタ 753">
          <a:extLst>
            <a:ext uri="{FF2B5EF4-FFF2-40B4-BE49-F238E27FC236}">
              <a16:creationId xmlns:a16="http://schemas.microsoft.com/office/drawing/2014/main" id="{88FECD31-084A-4D21-AC79-13B9CB2906C0}"/>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55" name="テキスト ボックス 754">
          <a:extLst>
            <a:ext uri="{FF2B5EF4-FFF2-40B4-BE49-F238E27FC236}">
              <a16:creationId xmlns:a16="http://schemas.microsoft.com/office/drawing/2014/main" id="{4D5DB4D2-5AD8-4EF9-B9E6-E5B250EF85A9}"/>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6" name="直線コネクタ 755">
          <a:extLst>
            <a:ext uri="{FF2B5EF4-FFF2-40B4-BE49-F238E27FC236}">
              <a16:creationId xmlns:a16="http://schemas.microsoft.com/office/drawing/2014/main" id="{EED46779-37DB-4081-9EF5-9E00CC589A89}"/>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7" name="【公民館】&#10;有形固定資産減価償却率グラフ枠">
          <a:extLst>
            <a:ext uri="{FF2B5EF4-FFF2-40B4-BE49-F238E27FC236}">
              <a16:creationId xmlns:a16="http://schemas.microsoft.com/office/drawing/2014/main" id="{A5EABDE4-5E6D-415A-923B-76FF22566A9B}"/>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118655</xdr:rowOff>
    </xdr:from>
    <xdr:to>
      <xdr:col>85</xdr:col>
      <xdr:colOff>126364</xdr:colOff>
      <xdr:row>109</xdr:row>
      <xdr:rowOff>19050</xdr:rowOff>
    </xdr:to>
    <xdr:cxnSp macro="">
      <xdr:nvCxnSpPr>
        <xdr:cNvPr id="758" name="直線コネクタ 757">
          <a:extLst>
            <a:ext uri="{FF2B5EF4-FFF2-40B4-BE49-F238E27FC236}">
              <a16:creationId xmlns:a16="http://schemas.microsoft.com/office/drawing/2014/main" id="{73BC173A-03AA-4717-ACCB-6871B5274186}"/>
            </a:ext>
          </a:extLst>
        </xdr:cNvPr>
        <xdr:cNvCxnSpPr/>
      </xdr:nvCxnSpPr>
      <xdr:spPr>
        <a:xfrm flipV="1">
          <a:off x="14375764" y="16882655"/>
          <a:ext cx="0" cy="1409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22877</xdr:rowOff>
    </xdr:from>
    <xdr:ext cx="405111" cy="259045"/>
    <xdr:sp macro="" textlink="">
      <xdr:nvSpPr>
        <xdr:cNvPr id="759" name="【公民館】&#10;有形固定資産減価償却率最小値テキスト">
          <a:extLst>
            <a:ext uri="{FF2B5EF4-FFF2-40B4-BE49-F238E27FC236}">
              <a16:creationId xmlns:a16="http://schemas.microsoft.com/office/drawing/2014/main" id="{C6AF6299-949B-4DB4-9463-5FDF88B4FFAA}"/>
            </a:ext>
          </a:extLst>
        </xdr:cNvPr>
        <xdr:cNvSpPr txBox="1"/>
      </xdr:nvSpPr>
      <xdr:spPr>
        <a:xfrm>
          <a:off x="14414500" y="18295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19050</xdr:rowOff>
    </xdr:from>
    <xdr:to>
      <xdr:col>86</xdr:col>
      <xdr:colOff>25400</xdr:colOff>
      <xdr:row>109</xdr:row>
      <xdr:rowOff>19050</xdr:rowOff>
    </xdr:to>
    <xdr:cxnSp macro="">
      <xdr:nvCxnSpPr>
        <xdr:cNvPr id="760" name="直線コネクタ 759">
          <a:extLst>
            <a:ext uri="{FF2B5EF4-FFF2-40B4-BE49-F238E27FC236}">
              <a16:creationId xmlns:a16="http://schemas.microsoft.com/office/drawing/2014/main" id="{BA94A7D0-556F-4856-9488-C917C1462665}"/>
            </a:ext>
          </a:extLst>
        </xdr:cNvPr>
        <xdr:cNvCxnSpPr/>
      </xdr:nvCxnSpPr>
      <xdr:spPr>
        <a:xfrm>
          <a:off x="14287500" y="182918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65332</xdr:rowOff>
    </xdr:from>
    <xdr:ext cx="405111" cy="259045"/>
    <xdr:sp macro="" textlink="">
      <xdr:nvSpPr>
        <xdr:cNvPr id="761" name="【公民館】&#10;有形固定資産減価償却率最大値テキスト">
          <a:extLst>
            <a:ext uri="{FF2B5EF4-FFF2-40B4-BE49-F238E27FC236}">
              <a16:creationId xmlns:a16="http://schemas.microsoft.com/office/drawing/2014/main" id="{A6D00F55-FEB9-434C-96E4-DD97A75D0D4C}"/>
            </a:ext>
          </a:extLst>
        </xdr:cNvPr>
        <xdr:cNvSpPr txBox="1"/>
      </xdr:nvSpPr>
      <xdr:spPr>
        <a:xfrm>
          <a:off x="14414500" y="16661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118655</xdr:rowOff>
    </xdr:from>
    <xdr:to>
      <xdr:col>86</xdr:col>
      <xdr:colOff>25400</xdr:colOff>
      <xdr:row>100</xdr:row>
      <xdr:rowOff>118655</xdr:rowOff>
    </xdr:to>
    <xdr:cxnSp macro="">
      <xdr:nvCxnSpPr>
        <xdr:cNvPr id="762" name="直線コネクタ 761">
          <a:extLst>
            <a:ext uri="{FF2B5EF4-FFF2-40B4-BE49-F238E27FC236}">
              <a16:creationId xmlns:a16="http://schemas.microsoft.com/office/drawing/2014/main" id="{5AB7E6DA-1E66-4C9F-93FC-BAB9B21B36BE}"/>
            </a:ext>
          </a:extLst>
        </xdr:cNvPr>
        <xdr:cNvCxnSpPr/>
      </xdr:nvCxnSpPr>
      <xdr:spPr>
        <a:xfrm>
          <a:off x="14287500" y="168826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126654</xdr:rowOff>
    </xdr:from>
    <xdr:ext cx="405111" cy="259045"/>
    <xdr:sp macro="" textlink="">
      <xdr:nvSpPr>
        <xdr:cNvPr id="763" name="【公民館】&#10;有形固定資産減価償却率平均値テキスト">
          <a:extLst>
            <a:ext uri="{FF2B5EF4-FFF2-40B4-BE49-F238E27FC236}">
              <a16:creationId xmlns:a16="http://schemas.microsoft.com/office/drawing/2014/main" id="{E4ED8284-6E31-41FA-82E5-710CDA6A5652}"/>
            </a:ext>
          </a:extLst>
        </xdr:cNvPr>
        <xdr:cNvSpPr txBox="1"/>
      </xdr:nvSpPr>
      <xdr:spPr>
        <a:xfrm>
          <a:off x="14414500" y="175612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103777</xdr:rowOff>
    </xdr:from>
    <xdr:to>
      <xdr:col>85</xdr:col>
      <xdr:colOff>177800</xdr:colOff>
      <xdr:row>106</xdr:row>
      <xdr:rowOff>33927</xdr:rowOff>
    </xdr:to>
    <xdr:sp macro="" textlink="">
      <xdr:nvSpPr>
        <xdr:cNvPr id="764" name="フローチャート: 判断 763">
          <a:extLst>
            <a:ext uri="{FF2B5EF4-FFF2-40B4-BE49-F238E27FC236}">
              <a16:creationId xmlns:a16="http://schemas.microsoft.com/office/drawing/2014/main" id="{19A922E2-9771-44F9-BA80-7914E503A35B}"/>
            </a:ext>
          </a:extLst>
        </xdr:cNvPr>
        <xdr:cNvSpPr/>
      </xdr:nvSpPr>
      <xdr:spPr>
        <a:xfrm>
          <a:off x="14325600" y="17705977"/>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95613</xdr:rowOff>
    </xdr:from>
    <xdr:to>
      <xdr:col>81</xdr:col>
      <xdr:colOff>101600</xdr:colOff>
      <xdr:row>106</xdr:row>
      <xdr:rowOff>25763</xdr:rowOff>
    </xdr:to>
    <xdr:sp macro="" textlink="">
      <xdr:nvSpPr>
        <xdr:cNvPr id="765" name="フローチャート: 判断 764">
          <a:extLst>
            <a:ext uri="{FF2B5EF4-FFF2-40B4-BE49-F238E27FC236}">
              <a16:creationId xmlns:a16="http://schemas.microsoft.com/office/drawing/2014/main" id="{1A7F2758-6925-4158-AFFB-67D62029A4BD}"/>
            </a:ext>
          </a:extLst>
        </xdr:cNvPr>
        <xdr:cNvSpPr/>
      </xdr:nvSpPr>
      <xdr:spPr>
        <a:xfrm>
          <a:off x="13578840" y="1769781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64588</xdr:rowOff>
    </xdr:from>
    <xdr:to>
      <xdr:col>76</xdr:col>
      <xdr:colOff>165100</xdr:colOff>
      <xdr:row>105</xdr:row>
      <xdr:rowOff>166188</xdr:rowOff>
    </xdr:to>
    <xdr:sp macro="" textlink="">
      <xdr:nvSpPr>
        <xdr:cNvPr id="766" name="フローチャート: 判断 765">
          <a:extLst>
            <a:ext uri="{FF2B5EF4-FFF2-40B4-BE49-F238E27FC236}">
              <a16:creationId xmlns:a16="http://schemas.microsoft.com/office/drawing/2014/main" id="{48694FD8-A509-4B32-8F93-FA85134E7DB6}"/>
            </a:ext>
          </a:extLst>
        </xdr:cNvPr>
        <xdr:cNvSpPr/>
      </xdr:nvSpPr>
      <xdr:spPr>
        <a:xfrm>
          <a:off x="12804140" y="17666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89081</xdr:rowOff>
    </xdr:from>
    <xdr:to>
      <xdr:col>72</xdr:col>
      <xdr:colOff>38100</xdr:colOff>
      <xdr:row>106</xdr:row>
      <xdr:rowOff>19231</xdr:rowOff>
    </xdr:to>
    <xdr:sp macro="" textlink="">
      <xdr:nvSpPr>
        <xdr:cNvPr id="767" name="フローチャート: 判断 766">
          <a:extLst>
            <a:ext uri="{FF2B5EF4-FFF2-40B4-BE49-F238E27FC236}">
              <a16:creationId xmlns:a16="http://schemas.microsoft.com/office/drawing/2014/main" id="{A4289DC0-D67A-40F9-B24A-6850C58AE31A}"/>
            </a:ext>
          </a:extLst>
        </xdr:cNvPr>
        <xdr:cNvSpPr/>
      </xdr:nvSpPr>
      <xdr:spPr>
        <a:xfrm>
          <a:off x="12029440" y="1769128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77651</xdr:rowOff>
    </xdr:from>
    <xdr:to>
      <xdr:col>67</xdr:col>
      <xdr:colOff>101600</xdr:colOff>
      <xdr:row>106</xdr:row>
      <xdr:rowOff>7801</xdr:rowOff>
    </xdr:to>
    <xdr:sp macro="" textlink="">
      <xdr:nvSpPr>
        <xdr:cNvPr id="768" name="フローチャート: 判断 767">
          <a:extLst>
            <a:ext uri="{FF2B5EF4-FFF2-40B4-BE49-F238E27FC236}">
              <a16:creationId xmlns:a16="http://schemas.microsoft.com/office/drawing/2014/main" id="{EBC6D084-0395-47BE-B50F-7DC27AA52E41}"/>
            </a:ext>
          </a:extLst>
        </xdr:cNvPr>
        <xdr:cNvSpPr/>
      </xdr:nvSpPr>
      <xdr:spPr>
        <a:xfrm>
          <a:off x="11231880" y="1767985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9" name="テキスト ボックス 768">
          <a:extLst>
            <a:ext uri="{FF2B5EF4-FFF2-40B4-BE49-F238E27FC236}">
              <a16:creationId xmlns:a16="http://schemas.microsoft.com/office/drawing/2014/main" id="{6B3D09B6-3FD2-4004-A8E0-F42A174E5B39}"/>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id="{590246F5-9847-411E-8A87-3D512BEF0C81}"/>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id="{A12719DC-F586-4BF0-9333-255133204D2A}"/>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941A2238-95CE-49D5-B871-7E836188DF19}"/>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96488C84-9D75-4282-A353-C40D28FB2E6D}"/>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139700</xdr:rowOff>
    </xdr:from>
    <xdr:to>
      <xdr:col>85</xdr:col>
      <xdr:colOff>177800</xdr:colOff>
      <xdr:row>109</xdr:row>
      <xdr:rowOff>69850</xdr:rowOff>
    </xdr:to>
    <xdr:sp macro="" textlink="">
      <xdr:nvSpPr>
        <xdr:cNvPr id="774" name="楕円 773">
          <a:extLst>
            <a:ext uri="{FF2B5EF4-FFF2-40B4-BE49-F238E27FC236}">
              <a16:creationId xmlns:a16="http://schemas.microsoft.com/office/drawing/2014/main" id="{913122B5-3833-4B85-9EB4-FE9255996131}"/>
            </a:ext>
          </a:extLst>
        </xdr:cNvPr>
        <xdr:cNvSpPr/>
      </xdr:nvSpPr>
      <xdr:spPr>
        <a:xfrm>
          <a:off x="14325600" y="1824482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108</xdr:row>
      <xdr:rowOff>54627</xdr:rowOff>
    </xdr:from>
    <xdr:ext cx="405111" cy="259045"/>
    <xdr:sp macro="" textlink="">
      <xdr:nvSpPr>
        <xdr:cNvPr id="775" name="【公民館】&#10;有形固定資産減価償却率該当値テキスト">
          <a:extLst>
            <a:ext uri="{FF2B5EF4-FFF2-40B4-BE49-F238E27FC236}">
              <a16:creationId xmlns:a16="http://schemas.microsoft.com/office/drawing/2014/main" id="{65715D4E-0346-4F9E-9D01-4408536AF68C}"/>
            </a:ext>
          </a:extLst>
        </xdr:cNvPr>
        <xdr:cNvSpPr txBox="1"/>
      </xdr:nvSpPr>
      <xdr:spPr>
        <a:xfrm>
          <a:off x="14414500" y="18159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103777</xdr:rowOff>
    </xdr:from>
    <xdr:to>
      <xdr:col>81</xdr:col>
      <xdr:colOff>101600</xdr:colOff>
      <xdr:row>109</xdr:row>
      <xdr:rowOff>33927</xdr:rowOff>
    </xdr:to>
    <xdr:sp macro="" textlink="">
      <xdr:nvSpPr>
        <xdr:cNvPr id="776" name="楕円 775">
          <a:extLst>
            <a:ext uri="{FF2B5EF4-FFF2-40B4-BE49-F238E27FC236}">
              <a16:creationId xmlns:a16="http://schemas.microsoft.com/office/drawing/2014/main" id="{C99535DD-FAA8-414C-92A3-893A0FBA647F}"/>
            </a:ext>
          </a:extLst>
        </xdr:cNvPr>
        <xdr:cNvSpPr/>
      </xdr:nvSpPr>
      <xdr:spPr>
        <a:xfrm>
          <a:off x="13578840" y="1820889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154577</xdr:rowOff>
    </xdr:from>
    <xdr:to>
      <xdr:col>85</xdr:col>
      <xdr:colOff>127000</xdr:colOff>
      <xdr:row>109</xdr:row>
      <xdr:rowOff>19050</xdr:rowOff>
    </xdr:to>
    <xdr:cxnSp macro="">
      <xdr:nvCxnSpPr>
        <xdr:cNvPr id="777" name="直線コネクタ 776">
          <a:extLst>
            <a:ext uri="{FF2B5EF4-FFF2-40B4-BE49-F238E27FC236}">
              <a16:creationId xmlns:a16="http://schemas.microsoft.com/office/drawing/2014/main" id="{078DA2C9-33B1-4DF6-9299-6ED07E2ACBCF}"/>
            </a:ext>
          </a:extLst>
        </xdr:cNvPr>
        <xdr:cNvCxnSpPr/>
      </xdr:nvCxnSpPr>
      <xdr:spPr>
        <a:xfrm>
          <a:off x="13629640" y="18259697"/>
          <a:ext cx="746760" cy="32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67855</xdr:rowOff>
    </xdr:from>
    <xdr:to>
      <xdr:col>76</xdr:col>
      <xdr:colOff>165100</xdr:colOff>
      <xdr:row>108</xdr:row>
      <xdr:rowOff>169455</xdr:rowOff>
    </xdr:to>
    <xdr:sp macro="" textlink="">
      <xdr:nvSpPr>
        <xdr:cNvPr id="778" name="楕円 777">
          <a:extLst>
            <a:ext uri="{FF2B5EF4-FFF2-40B4-BE49-F238E27FC236}">
              <a16:creationId xmlns:a16="http://schemas.microsoft.com/office/drawing/2014/main" id="{183774BB-26F5-45AF-956E-2AE97AF779F0}"/>
            </a:ext>
          </a:extLst>
        </xdr:cNvPr>
        <xdr:cNvSpPr/>
      </xdr:nvSpPr>
      <xdr:spPr>
        <a:xfrm>
          <a:off x="12804140" y="18172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118655</xdr:rowOff>
    </xdr:from>
    <xdr:to>
      <xdr:col>81</xdr:col>
      <xdr:colOff>50800</xdr:colOff>
      <xdr:row>108</xdr:row>
      <xdr:rowOff>154577</xdr:rowOff>
    </xdr:to>
    <xdr:cxnSp macro="">
      <xdr:nvCxnSpPr>
        <xdr:cNvPr id="779" name="直線コネクタ 778">
          <a:extLst>
            <a:ext uri="{FF2B5EF4-FFF2-40B4-BE49-F238E27FC236}">
              <a16:creationId xmlns:a16="http://schemas.microsoft.com/office/drawing/2014/main" id="{25502394-E673-4387-A5D4-C5AE1C7DCB2B}"/>
            </a:ext>
          </a:extLst>
        </xdr:cNvPr>
        <xdr:cNvCxnSpPr/>
      </xdr:nvCxnSpPr>
      <xdr:spPr>
        <a:xfrm>
          <a:off x="12854940" y="18223775"/>
          <a:ext cx="7747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31931</xdr:rowOff>
    </xdr:from>
    <xdr:to>
      <xdr:col>72</xdr:col>
      <xdr:colOff>38100</xdr:colOff>
      <xdr:row>108</xdr:row>
      <xdr:rowOff>133531</xdr:rowOff>
    </xdr:to>
    <xdr:sp macro="" textlink="">
      <xdr:nvSpPr>
        <xdr:cNvPr id="780" name="楕円 779">
          <a:extLst>
            <a:ext uri="{FF2B5EF4-FFF2-40B4-BE49-F238E27FC236}">
              <a16:creationId xmlns:a16="http://schemas.microsoft.com/office/drawing/2014/main" id="{1CC9B73B-2217-4432-82D0-413D8628F57B}"/>
            </a:ext>
          </a:extLst>
        </xdr:cNvPr>
        <xdr:cNvSpPr/>
      </xdr:nvSpPr>
      <xdr:spPr>
        <a:xfrm>
          <a:off x="12029440" y="1813705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82731</xdr:rowOff>
    </xdr:from>
    <xdr:to>
      <xdr:col>76</xdr:col>
      <xdr:colOff>114300</xdr:colOff>
      <xdr:row>108</xdr:row>
      <xdr:rowOff>118655</xdr:rowOff>
    </xdr:to>
    <xdr:cxnSp macro="">
      <xdr:nvCxnSpPr>
        <xdr:cNvPr id="781" name="直線コネクタ 780">
          <a:extLst>
            <a:ext uri="{FF2B5EF4-FFF2-40B4-BE49-F238E27FC236}">
              <a16:creationId xmlns:a16="http://schemas.microsoft.com/office/drawing/2014/main" id="{5597B6A4-CC83-4535-85B2-2ADDBDD70B0F}"/>
            </a:ext>
          </a:extLst>
        </xdr:cNvPr>
        <xdr:cNvCxnSpPr/>
      </xdr:nvCxnSpPr>
      <xdr:spPr>
        <a:xfrm>
          <a:off x="12072620" y="18187851"/>
          <a:ext cx="78232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167458</xdr:rowOff>
    </xdr:from>
    <xdr:to>
      <xdr:col>67</xdr:col>
      <xdr:colOff>101600</xdr:colOff>
      <xdr:row>108</xdr:row>
      <xdr:rowOff>97608</xdr:rowOff>
    </xdr:to>
    <xdr:sp macro="" textlink="">
      <xdr:nvSpPr>
        <xdr:cNvPr id="782" name="楕円 781">
          <a:extLst>
            <a:ext uri="{FF2B5EF4-FFF2-40B4-BE49-F238E27FC236}">
              <a16:creationId xmlns:a16="http://schemas.microsoft.com/office/drawing/2014/main" id="{094B9120-A6A0-4CE5-87B2-43C8B5BC4D0E}"/>
            </a:ext>
          </a:extLst>
        </xdr:cNvPr>
        <xdr:cNvSpPr/>
      </xdr:nvSpPr>
      <xdr:spPr>
        <a:xfrm>
          <a:off x="11231880" y="1810493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46808</xdr:rowOff>
    </xdr:from>
    <xdr:to>
      <xdr:col>71</xdr:col>
      <xdr:colOff>177800</xdr:colOff>
      <xdr:row>108</xdr:row>
      <xdr:rowOff>82731</xdr:rowOff>
    </xdr:to>
    <xdr:cxnSp macro="">
      <xdr:nvCxnSpPr>
        <xdr:cNvPr id="783" name="直線コネクタ 782">
          <a:extLst>
            <a:ext uri="{FF2B5EF4-FFF2-40B4-BE49-F238E27FC236}">
              <a16:creationId xmlns:a16="http://schemas.microsoft.com/office/drawing/2014/main" id="{1B6A8DFE-33AF-4DA7-9B87-4BB1A61B5530}"/>
            </a:ext>
          </a:extLst>
        </xdr:cNvPr>
        <xdr:cNvCxnSpPr/>
      </xdr:nvCxnSpPr>
      <xdr:spPr>
        <a:xfrm>
          <a:off x="11282680" y="18151928"/>
          <a:ext cx="78994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42290</xdr:rowOff>
    </xdr:from>
    <xdr:ext cx="405111" cy="259045"/>
    <xdr:sp macro="" textlink="">
      <xdr:nvSpPr>
        <xdr:cNvPr id="784" name="n_1aveValue【公民館】&#10;有形固定資産減価償却率">
          <a:extLst>
            <a:ext uri="{FF2B5EF4-FFF2-40B4-BE49-F238E27FC236}">
              <a16:creationId xmlns:a16="http://schemas.microsoft.com/office/drawing/2014/main" id="{A0C7112D-8A2E-4737-AF05-82E2A79C49A6}"/>
            </a:ext>
          </a:extLst>
        </xdr:cNvPr>
        <xdr:cNvSpPr txBox="1"/>
      </xdr:nvSpPr>
      <xdr:spPr>
        <a:xfrm>
          <a:off x="13437244" y="17476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11265</xdr:rowOff>
    </xdr:from>
    <xdr:ext cx="405111" cy="259045"/>
    <xdr:sp macro="" textlink="">
      <xdr:nvSpPr>
        <xdr:cNvPr id="785" name="n_2aveValue【公民館】&#10;有形固定資産減価償却率">
          <a:extLst>
            <a:ext uri="{FF2B5EF4-FFF2-40B4-BE49-F238E27FC236}">
              <a16:creationId xmlns:a16="http://schemas.microsoft.com/office/drawing/2014/main" id="{C0D7CA0A-B2DA-4BF3-9A99-CF7B723CDEB0}"/>
            </a:ext>
          </a:extLst>
        </xdr:cNvPr>
        <xdr:cNvSpPr txBox="1"/>
      </xdr:nvSpPr>
      <xdr:spPr>
        <a:xfrm>
          <a:off x="12675244" y="17445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35758</xdr:rowOff>
    </xdr:from>
    <xdr:ext cx="405111" cy="259045"/>
    <xdr:sp macro="" textlink="">
      <xdr:nvSpPr>
        <xdr:cNvPr id="786" name="n_3aveValue【公民館】&#10;有形固定資産減価償却率">
          <a:extLst>
            <a:ext uri="{FF2B5EF4-FFF2-40B4-BE49-F238E27FC236}">
              <a16:creationId xmlns:a16="http://schemas.microsoft.com/office/drawing/2014/main" id="{3CC02D39-4278-4CB7-995D-9E78BA532708}"/>
            </a:ext>
          </a:extLst>
        </xdr:cNvPr>
        <xdr:cNvSpPr txBox="1"/>
      </xdr:nvSpPr>
      <xdr:spPr>
        <a:xfrm>
          <a:off x="11900544" y="174703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24328</xdr:rowOff>
    </xdr:from>
    <xdr:ext cx="405111" cy="259045"/>
    <xdr:sp macro="" textlink="">
      <xdr:nvSpPr>
        <xdr:cNvPr id="787" name="n_4aveValue【公民館】&#10;有形固定資産減価償却率">
          <a:extLst>
            <a:ext uri="{FF2B5EF4-FFF2-40B4-BE49-F238E27FC236}">
              <a16:creationId xmlns:a16="http://schemas.microsoft.com/office/drawing/2014/main" id="{A569190B-72C2-428E-846D-93849C05B90C}"/>
            </a:ext>
          </a:extLst>
        </xdr:cNvPr>
        <xdr:cNvSpPr txBox="1"/>
      </xdr:nvSpPr>
      <xdr:spPr>
        <a:xfrm>
          <a:off x="11102984" y="17458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109</xdr:row>
      <xdr:rowOff>25054</xdr:rowOff>
    </xdr:from>
    <xdr:ext cx="405111" cy="259045"/>
    <xdr:sp macro="" textlink="">
      <xdr:nvSpPr>
        <xdr:cNvPr id="788" name="n_1mainValue【公民館】&#10;有形固定資産減価償却率">
          <a:extLst>
            <a:ext uri="{FF2B5EF4-FFF2-40B4-BE49-F238E27FC236}">
              <a16:creationId xmlns:a16="http://schemas.microsoft.com/office/drawing/2014/main" id="{1EF87B99-5E98-4CC8-AB2F-B80C8C60FF5F}"/>
            </a:ext>
          </a:extLst>
        </xdr:cNvPr>
        <xdr:cNvSpPr txBox="1"/>
      </xdr:nvSpPr>
      <xdr:spPr>
        <a:xfrm>
          <a:off x="13437244" y="18297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160582</xdr:rowOff>
    </xdr:from>
    <xdr:ext cx="405111" cy="259045"/>
    <xdr:sp macro="" textlink="">
      <xdr:nvSpPr>
        <xdr:cNvPr id="789" name="n_2mainValue【公民館】&#10;有形固定資産減価償却率">
          <a:extLst>
            <a:ext uri="{FF2B5EF4-FFF2-40B4-BE49-F238E27FC236}">
              <a16:creationId xmlns:a16="http://schemas.microsoft.com/office/drawing/2014/main" id="{967749D7-842F-4369-80F0-D83D24516696}"/>
            </a:ext>
          </a:extLst>
        </xdr:cNvPr>
        <xdr:cNvSpPr txBox="1"/>
      </xdr:nvSpPr>
      <xdr:spPr>
        <a:xfrm>
          <a:off x="12675244" y="1826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124658</xdr:rowOff>
    </xdr:from>
    <xdr:ext cx="405111" cy="259045"/>
    <xdr:sp macro="" textlink="">
      <xdr:nvSpPr>
        <xdr:cNvPr id="790" name="n_3mainValue【公民館】&#10;有形固定資産減価償却率">
          <a:extLst>
            <a:ext uri="{FF2B5EF4-FFF2-40B4-BE49-F238E27FC236}">
              <a16:creationId xmlns:a16="http://schemas.microsoft.com/office/drawing/2014/main" id="{71C077BF-E190-4175-9303-84260868AAB1}"/>
            </a:ext>
          </a:extLst>
        </xdr:cNvPr>
        <xdr:cNvSpPr txBox="1"/>
      </xdr:nvSpPr>
      <xdr:spPr>
        <a:xfrm>
          <a:off x="11900544" y="18229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88735</xdr:rowOff>
    </xdr:from>
    <xdr:ext cx="405111" cy="259045"/>
    <xdr:sp macro="" textlink="">
      <xdr:nvSpPr>
        <xdr:cNvPr id="791" name="n_4mainValue【公民館】&#10;有形固定資産減価償却率">
          <a:extLst>
            <a:ext uri="{FF2B5EF4-FFF2-40B4-BE49-F238E27FC236}">
              <a16:creationId xmlns:a16="http://schemas.microsoft.com/office/drawing/2014/main" id="{70300912-2BC7-407C-8490-383F351E5C52}"/>
            </a:ext>
          </a:extLst>
        </xdr:cNvPr>
        <xdr:cNvSpPr txBox="1"/>
      </xdr:nvSpPr>
      <xdr:spPr>
        <a:xfrm>
          <a:off x="11102984" y="18193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2" name="正方形/長方形 791">
          <a:extLst>
            <a:ext uri="{FF2B5EF4-FFF2-40B4-BE49-F238E27FC236}">
              <a16:creationId xmlns:a16="http://schemas.microsoft.com/office/drawing/2014/main" id="{9C9DCA56-0F45-4D2E-A731-790FBDCAE87A}"/>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3" name="正方形/長方形 792">
          <a:extLst>
            <a:ext uri="{FF2B5EF4-FFF2-40B4-BE49-F238E27FC236}">
              <a16:creationId xmlns:a16="http://schemas.microsoft.com/office/drawing/2014/main" id="{96EA7BF4-A1DB-4C4B-BEAF-7840481EDE06}"/>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4" name="正方形/長方形 793">
          <a:extLst>
            <a:ext uri="{FF2B5EF4-FFF2-40B4-BE49-F238E27FC236}">
              <a16:creationId xmlns:a16="http://schemas.microsoft.com/office/drawing/2014/main" id="{4C2FCDE4-5C89-4405-9E93-340E8CE5E2B1}"/>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5" name="正方形/長方形 794">
          <a:extLst>
            <a:ext uri="{FF2B5EF4-FFF2-40B4-BE49-F238E27FC236}">
              <a16:creationId xmlns:a16="http://schemas.microsoft.com/office/drawing/2014/main" id="{88AF579D-4B67-47F8-95B5-D9899A61F509}"/>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6" name="正方形/長方形 795">
          <a:extLst>
            <a:ext uri="{FF2B5EF4-FFF2-40B4-BE49-F238E27FC236}">
              <a16:creationId xmlns:a16="http://schemas.microsoft.com/office/drawing/2014/main" id="{96794C49-E5D2-4268-A474-7B398E17D7E0}"/>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7" name="正方形/長方形 796">
          <a:extLst>
            <a:ext uri="{FF2B5EF4-FFF2-40B4-BE49-F238E27FC236}">
              <a16:creationId xmlns:a16="http://schemas.microsoft.com/office/drawing/2014/main" id="{0E5E24E2-1912-4EB7-B023-9D5E4C167757}"/>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8" name="正方形/長方形 797">
          <a:extLst>
            <a:ext uri="{FF2B5EF4-FFF2-40B4-BE49-F238E27FC236}">
              <a16:creationId xmlns:a16="http://schemas.microsoft.com/office/drawing/2014/main" id="{0303E553-AA45-42A8-B7FF-41E6C075B577}"/>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9" name="正方形/長方形 798">
          <a:extLst>
            <a:ext uri="{FF2B5EF4-FFF2-40B4-BE49-F238E27FC236}">
              <a16:creationId xmlns:a16="http://schemas.microsoft.com/office/drawing/2014/main" id="{9BA7A0E2-355C-465F-9AF5-C0524DF0F1A6}"/>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0" name="テキスト ボックス 799">
          <a:extLst>
            <a:ext uri="{FF2B5EF4-FFF2-40B4-BE49-F238E27FC236}">
              <a16:creationId xmlns:a16="http://schemas.microsoft.com/office/drawing/2014/main" id="{3C86E308-2D40-4BFF-82D1-1566FBBE8BDF}"/>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1" name="直線コネクタ 800">
          <a:extLst>
            <a:ext uri="{FF2B5EF4-FFF2-40B4-BE49-F238E27FC236}">
              <a16:creationId xmlns:a16="http://schemas.microsoft.com/office/drawing/2014/main" id="{B95CEBF0-C5A1-4A99-860F-9892C545A4E6}"/>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2" name="直線コネクタ 801">
          <a:extLst>
            <a:ext uri="{FF2B5EF4-FFF2-40B4-BE49-F238E27FC236}">
              <a16:creationId xmlns:a16="http://schemas.microsoft.com/office/drawing/2014/main" id="{CB94A399-D16F-4169-96B0-3DDC5065F5AE}"/>
            </a:ext>
          </a:extLst>
        </xdr:cNvPr>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3" name="テキスト ボックス 802">
          <a:extLst>
            <a:ext uri="{FF2B5EF4-FFF2-40B4-BE49-F238E27FC236}">
              <a16:creationId xmlns:a16="http://schemas.microsoft.com/office/drawing/2014/main" id="{7A2FD589-4880-4BC1-93C1-9EF37039D1D6}"/>
            </a:ext>
          </a:extLst>
        </xdr:cNvPr>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4" name="直線コネクタ 803">
          <a:extLst>
            <a:ext uri="{FF2B5EF4-FFF2-40B4-BE49-F238E27FC236}">
              <a16:creationId xmlns:a16="http://schemas.microsoft.com/office/drawing/2014/main" id="{BAC40217-9B70-4B87-9DEC-E34D586F76F6}"/>
            </a:ext>
          </a:extLst>
        </xdr:cNvPr>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05" name="テキスト ボックス 804">
          <a:extLst>
            <a:ext uri="{FF2B5EF4-FFF2-40B4-BE49-F238E27FC236}">
              <a16:creationId xmlns:a16="http://schemas.microsoft.com/office/drawing/2014/main" id="{15A57B56-1833-4B02-94F2-BA6A99F730AA}"/>
            </a:ext>
          </a:extLst>
        </xdr:cNvPr>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06" name="直線コネクタ 805">
          <a:extLst>
            <a:ext uri="{FF2B5EF4-FFF2-40B4-BE49-F238E27FC236}">
              <a16:creationId xmlns:a16="http://schemas.microsoft.com/office/drawing/2014/main" id="{0E4B6941-AC53-42F9-819E-0F666DEF5A53}"/>
            </a:ext>
          </a:extLst>
        </xdr:cNvPr>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07" name="テキスト ボックス 806">
          <a:extLst>
            <a:ext uri="{FF2B5EF4-FFF2-40B4-BE49-F238E27FC236}">
              <a16:creationId xmlns:a16="http://schemas.microsoft.com/office/drawing/2014/main" id="{9726A7D9-B296-401E-8F14-50B113F82982}"/>
            </a:ext>
          </a:extLst>
        </xdr:cNvPr>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08" name="直線コネクタ 807">
          <a:extLst>
            <a:ext uri="{FF2B5EF4-FFF2-40B4-BE49-F238E27FC236}">
              <a16:creationId xmlns:a16="http://schemas.microsoft.com/office/drawing/2014/main" id="{D85E12C5-7ED9-4779-AD6F-13D4F1AEA00C}"/>
            </a:ext>
          </a:extLst>
        </xdr:cNvPr>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09" name="テキスト ボックス 808">
          <a:extLst>
            <a:ext uri="{FF2B5EF4-FFF2-40B4-BE49-F238E27FC236}">
              <a16:creationId xmlns:a16="http://schemas.microsoft.com/office/drawing/2014/main" id="{DB91B175-A99D-4947-BEC8-8327AA97A223}"/>
            </a:ext>
          </a:extLst>
        </xdr:cNvPr>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0" name="直線コネクタ 809">
          <a:extLst>
            <a:ext uri="{FF2B5EF4-FFF2-40B4-BE49-F238E27FC236}">
              <a16:creationId xmlns:a16="http://schemas.microsoft.com/office/drawing/2014/main" id="{E9E643F5-BDCB-4A67-936F-E416D781D44C}"/>
            </a:ext>
          </a:extLst>
        </xdr:cNvPr>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1" name="テキスト ボックス 810">
          <a:extLst>
            <a:ext uri="{FF2B5EF4-FFF2-40B4-BE49-F238E27FC236}">
              <a16:creationId xmlns:a16="http://schemas.microsoft.com/office/drawing/2014/main" id="{603C15AF-FF14-4C13-BB3C-2844C463C260}"/>
            </a:ext>
          </a:extLst>
        </xdr:cNvPr>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2" name="直線コネクタ 811">
          <a:extLst>
            <a:ext uri="{FF2B5EF4-FFF2-40B4-BE49-F238E27FC236}">
              <a16:creationId xmlns:a16="http://schemas.microsoft.com/office/drawing/2014/main" id="{EE3FE4F3-963C-49D6-B107-FF42D28901B1}"/>
            </a:ext>
          </a:extLst>
        </xdr:cNvPr>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3" name="テキスト ボックス 812">
          <a:extLst>
            <a:ext uri="{FF2B5EF4-FFF2-40B4-BE49-F238E27FC236}">
              <a16:creationId xmlns:a16="http://schemas.microsoft.com/office/drawing/2014/main" id="{66FB40ED-59DF-4321-BDD5-05DE54C79AF1}"/>
            </a:ext>
          </a:extLst>
        </xdr:cNvPr>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4" name="直線コネクタ 813">
          <a:extLst>
            <a:ext uri="{FF2B5EF4-FFF2-40B4-BE49-F238E27FC236}">
              <a16:creationId xmlns:a16="http://schemas.microsoft.com/office/drawing/2014/main" id="{1FFD628B-3814-4B28-96A4-AF82780D331F}"/>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5" name="テキスト ボックス 814">
          <a:extLst>
            <a:ext uri="{FF2B5EF4-FFF2-40B4-BE49-F238E27FC236}">
              <a16:creationId xmlns:a16="http://schemas.microsoft.com/office/drawing/2014/main" id="{AE14714B-BE54-4896-932A-F25A89FE11D1}"/>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6" name="【公民館】&#10;一人当たり面積グラフ枠">
          <a:extLst>
            <a:ext uri="{FF2B5EF4-FFF2-40B4-BE49-F238E27FC236}">
              <a16:creationId xmlns:a16="http://schemas.microsoft.com/office/drawing/2014/main" id="{5066A352-DA22-44DB-9BA6-BD8B92975B39}"/>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105592</xdr:rowOff>
    </xdr:from>
    <xdr:to>
      <xdr:col>116</xdr:col>
      <xdr:colOff>62864</xdr:colOff>
      <xdr:row>109</xdr:row>
      <xdr:rowOff>32113</xdr:rowOff>
    </xdr:to>
    <xdr:cxnSp macro="">
      <xdr:nvCxnSpPr>
        <xdr:cNvPr id="817" name="直線コネクタ 816">
          <a:extLst>
            <a:ext uri="{FF2B5EF4-FFF2-40B4-BE49-F238E27FC236}">
              <a16:creationId xmlns:a16="http://schemas.microsoft.com/office/drawing/2014/main" id="{01EB3203-A6EE-401D-86E8-2C20A91949A8}"/>
            </a:ext>
          </a:extLst>
        </xdr:cNvPr>
        <xdr:cNvCxnSpPr/>
      </xdr:nvCxnSpPr>
      <xdr:spPr>
        <a:xfrm flipV="1">
          <a:off x="19509104" y="16869592"/>
          <a:ext cx="0" cy="1435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35940</xdr:rowOff>
    </xdr:from>
    <xdr:ext cx="469744" cy="259045"/>
    <xdr:sp macro="" textlink="">
      <xdr:nvSpPr>
        <xdr:cNvPr id="818" name="【公民館】&#10;一人当たり面積最小値テキスト">
          <a:extLst>
            <a:ext uri="{FF2B5EF4-FFF2-40B4-BE49-F238E27FC236}">
              <a16:creationId xmlns:a16="http://schemas.microsoft.com/office/drawing/2014/main" id="{F406177C-4F18-4DA2-AE49-083E3F5C0302}"/>
            </a:ext>
          </a:extLst>
        </xdr:cNvPr>
        <xdr:cNvSpPr txBox="1"/>
      </xdr:nvSpPr>
      <xdr:spPr>
        <a:xfrm>
          <a:off x="19547840" y="18308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32113</xdr:rowOff>
    </xdr:from>
    <xdr:to>
      <xdr:col>116</xdr:col>
      <xdr:colOff>152400</xdr:colOff>
      <xdr:row>109</xdr:row>
      <xdr:rowOff>32113</xdr:rowOff>
    </xdr:to>
    <xdr:cxnSp macro="">
      <xdr:nvCxnSpPr>
        <xdr:cNvPr id="819" name="直線コネクタ 818">
          <a:extLst>
            <a:ext uri="{FF2B5EF4-FFF2-40B4-BE49-F238E27FC236}">
              <a16:creationId xmlns:a16="http://schemas.microsoft.com/office/drawing/2014/main" id="{0348DAEB-CF7C-48B6-A575-7512960E9690}"/>
            </a:ext>
          </a:extLst>
        </xdr:cNvPr>
        <xdr:cNvCxnSpPr/>
      </xdr:nvCxnSpPr>
      <xdr:spPr>
        <a:xfrm>
          <a:off x="19443700" y="1830487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52269</xdr:rowOff>
    </xdr:from>
    <xdr:ext cx="469744" cy="259045"/>
    <xdr:sp macro="" textlink="">
      <xdr:nvSpPr>
        <xdr:cNvPr id="820" name="【公民館】&#10;一人当たり面積最大値テキスト">
          <a:extLst>
            <a:ext uri="{FF2B5EF4-FFF2-40B4-BE49-F238E27FC236}">
              <a16:creationId xmlns:a16="http://schemas.microsoft.com/office/drawing/2014/main" id="{ECD0394B-66E5-4232-8C79-B106EF85DDDB}"/>
            </a:ext>
          </a:extLst>
        </xdr:cNvPr>
        <xdr:cNvSpPr txBox="1"/>
      </xdr:nvSpPr>
      <xdr:spPr>
        <a:xfrm>
          <a:off x="19547840" y="16648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105592</xdr:rowOff>
    </xdr:from>
    <xdr:to>
      <xdr:col>116</xdr:col>
      <xdr:colOff>152400</xdr:colOff>
      <xdr:row>100</xdr:row>
      <xdr:rowOff>105592</xdr:rowOff>
    </xdr:to>
    <xdr:cxnSp macro="">
      <xdr:nvCxnSpPr>
        <xdr:cNvPr id="821" name="直線コネクタ 820">
          <a:extLst>
            <a:ext uri="{FF2B5EF4-FFF2-40B4-BE49-F238E27FC236}">
              <a16:creationId xmlns:a16="http://schemas.microsoft.com/office/drawing/2014/main" id="{D9941863-47D4-46AC-8F53-1EA048EF613D}"/>
            </a:ext>
          </a:extLst>
        </xdr:cNvPr>
        <xdr:cNvCxnSpPr/>
      </xdr:nvCxnSpPr>
      <xdr:spPr>
        <a:xfrm>
          <a:off x="19443700" y="1686959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113591</xdr:rowOff>
    </xdr:from>
    <xdr:ext cx="469744" cy="259045"/>
    <xdr:sp macro="" textlink="">
      <xdr:nvSpPr>
        <xdr:cNvPr id="822" name="【公民館】&#10;一人当たり面積平均値テキスト">
          <a:extLst>
            <a:ext uri="{FF2B5EF4-FFF2-40B4-BE49-F238E27FC236}">
              <a16:creationId xmlns:a16="http://schemas.microsoft.com/office/drawing/2014/main" id="{C2FD1C59-14DC-4AEB-887B-21C2E99244C4}"/>
            </a:ext>
          </a:extLst>
        </xdr:cNvPr>
        <xdr:cNvSpPr txBox="1"/>
      </xdr:nvSpPr>
      <xdr:spPr>
        <a:xfrm>
          <a:off x="19547840" y="177157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90714</xdr:rowOff>
    </xdr:from>
    <xdr:to>
      <xdr:col>116</xdr:col>
      <xdr:colOff>114300</xdr:colOff>
      <xdr:row>107</xdr:row>
      <xdr:rowOff>20864</xdr:rowOff>
    </xdr:to>
    <xdr:sp macro="" textlink="">
      <xdr:nvSpPr>
        <xdr:cNvPr id="823" name="フローチャート: 判断 822">
          <a:extLst>
            <a:ext uri="{FF2B5EF4-FFF2-40B4-BE49-F238E27FC236}">
              <a16:creationId xmlns:a16="http://schemas.microsoft.com/office/drawing/2014/main" id="{ABD6F1C4-79F3-43E6-94B8-0B3964F7D599}"/>
            </a:ext>
          </a:extLst>
        </xdr:cNvPr>
        <xdr:cNvSpPr/>
      </xdr:nvSpPr>
      <xdr:spPr>
        <a:xfrm>
          <a:off x="19458940" y="178605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100512</xdr:rowOff>
    </xdr:from>
    <xdr:to>
      <xdr:col>112</xdr:col>
      <xdr:colOff>38100</xdr:colOff>
      <xdr:row>107</xdr:row>
      <xdr:rowOff>30662</xdr:rowOff>
    </xdr:to>
    <xdr:sp macro="" textlink="">
      <xdr:nvSpPr>
        <xdr:cNvPr id="824" name="フローチャート: 判断 823">
          <a:extLst>
            <a:ext uri="{FF2B5EF4-FFF2-40B4-BE49-F238E27FC236}">
              <a16:creationId xmlns:a16="http://schemas.microsoft.com/office/drawing/2014/main" id="{F3F77C74-4A71-4360-AC88-1070C653CB86}"/>
            </a:ext>
          </a:extLst>
        </xdr:cNvPr>
        <xdr:cNvSpPr/>
      </xdr:nvSpPr>
      <xdr:spPr>
        <a:xfrm>
          <a:off x="18735040" y="1787035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110308</xdr:rowOff>
    </xdr:from>
    <xdr:to>
      <xdr:col>107</xdr:col>
      <xdr:colOff>101600</xdr:colOff>
      <xdr:row>107</xdr:row>
      <xdr:rowOff>40458</xdr:rowOff>
    </xdr:to>
    <xdr:sp macro="" textlink="">
      <xdr:nvSpPr>
        <xdr:cNvPr id="825" name="フローチャート: 判断 824">
          <a:extLst>
            <a:ext uri="{FF2B5EF4-FFF2-40B4-BE49-F238E27FC236}">
              <a16:creationId xmlns:a16="http://schemas.microsoft.com/office/drawing/2014/main" id="{87246C69-5BF0-4D62-8A98-E13855742CD5}"/>
            </a:ext>
          </a:extLst>
        </xdr:cNvPr>
        <xdr:cNvSpPr/>
      </xdr:nvSpPr>
      <xdr:spPr>
        <a:xfrm>
          <a:off x="17937480" y="1788014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103777</xdr:rowOff>
    </xdr:from>
    <xdr:to>
      <xdr:col>102</xdr:col>
      <xdr:colOff>165100</xdr:colOff>
      <xdr:row>107</xdr:row>
      <xdr:rowOff>33927</xdr:rowOff>
    </xdr:to>
    <xdr:sp macro="" textlink="">
      <xdr:nvSpPr>
        <xdr:cNvPr id="826" name="フローチャート: 判断 825">
          <a:extLst>
            <a:ext uri="{FF2B5EF4-FFF2-40B4-BE49-F238E27FC236}">
              <a16:creationId xmlns:a16="http://schemas.microsoft.com/office/drawing/2014/main" id="{4E2B90F6-DABA-4F8C-9B4B-6D5269F10684}"/>
            </a:ext>
          </a:extLst>
        </xdr:cNvPr>
        <xdr:cNvSpPr/>
      </xdr:nvSpPr>
      <xdr:spPr>
        <a:xfrm>
          <a:off x="17162780" y="1787361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97245</xdr:rowOff>
    </xdr:from>
    <xdr:to>
      <xdr:col>98</xdr:col>
      <xdr:colOff>38100</xdr:colOff>
      <xdr:row>107</xdr:row>
      <xdr:rowOff>27395</xdr:rowOff>
    </xdr:to>
    <xdr:sp macro="" textlink="">
      <xdr:nvSpPr>
        <xdr:cNvPr id="827" name="フローチャート: 判断 826">
          <a:extLst>
            <a:ext uri="{FF2B5EF4-FFF2-40B4-BE49-F238E27FC236}">
              <a16:creationId xmlns:a16="http://schemas.microsoft.com/office/drawing/2014/main" id="{9ED2A2D9-58C6-4B66-9F7B-2409AC9917E9}"/>
            </a:ext>
          </a:extLst>
        </xdr:cNvPr>
        <xdr:cNvSpPr/>
      </xdr:nvSpPr>
      <xdr:spPr>
        <a:xfrm>
          <a:off x="16388080" y="1786708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28F80D12-1EC2-4B65-9856-C235C9C01290}"/>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19B3C75A-8C3F-400D-ABA6-27680F7B70C2}"/>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1BA3EDAF-7373-4383-A17B-9B0AB55DB7BD}"/>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9D027EFC-2CB1-4D45-93BA-B09C978246BF}"/>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5CCED88E-5964-483D-B5E8-EDC956119E21}"/>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128270</xdr:rowOff>
    </xdr:from>
    <xdr:to>
      <xdr:col>116</xdr:col>
      <xdr:colOff>114300</xdr:colOff>
      <xdr:row>108</xdr:row>
      <xdr:rowOff>58420</xdr:rowOff>
    </xdr:to>
    <xdr:sp macro="" textlink="">
      <xdr:nvSpPr>
        <xdr:cNvPr id="833" name="楕円 832">
          <a:extLst>
            <a:ext uri="{FF2B5EF4-FFF2-40B4-BE49-F238E27FC236}">
              <a16:creationId xmlns:a16="http://schemas.microsoft.com/office/drawing/2014/main" id="{352FE2BA-FB9D-4164-A878-8D4C70EB4B7A}"/>
            </a:ext>
          </a:extLst>
        </xdr:cNvPr>
        <xdr:cNvSpPr/>
      </xdr:nvSpPr>
      <xdr:spPr>
        <a:xfrm>
          <a:off x="19458940" y="180657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106697</xdr:rowOff>
    </xdr:from>
    <xdr:ext cx="469744" cy="259045"/>
    <xdr:sp macro="" textlink="">
      <xdr:nvSpPr>
        <xdr:cNvPr id="834" name="【公民館】&#10;一人当たり面積該当値テキスト">
          <a:extLst>
            <a:ext uri="{FF2B5EF4-FFF2-40B4-BE49-F238E27FC236}">
              <a16:creationId xmlns:a16="http://schemas.microsoft.com/office/drawing/2014/main" id="{AC664FD0-36B4-4A5A-A338-D326161F5DB3}"/>
            </a:ext>
          </a:extLst>
        </xdr:cNvPr>
        <xdr:cNvSpPr txBox="1"/>
      </xdr:nvSpPr>
      <xdr:spPr>
        <a:xfrm>
          <a:off x="19547840" y="18044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128270</xdr:rowOff>
    </xdr:from>
    <xdr:to>
      <xdr:col>112</xdr:col>
      <xdr:colOff>38100</xdr:colOff>
      <xdr:row>108</xdr:row>
      <xdr:rowOff>58420</xdr:rowOff>
    </xdr:to>
    <xdr:sp macro="" textlink="">
      <xdr:nvSpPr>
        <xdr:cNvPr id="835" name="楕円 834">
          <a:extLst>
            <a:ext uri="{FF2B5EF4-FFF2-40B4-BE49-F238E27FC236}">
              <a16:creationId xmlns:a16="http://schemas.microsoft.com/office/drawing/2014/main" id="{6EC15B32-4DD5-44C9-9DE2-B55EB1B61231}"/>
            </a:ext>
          </a:extLst>
        </xdr:cNvPr>
        <xdr:cNvSpPr/>
      </xdr:nvSpPr>
      <xdr:spPr>
        <a:xfrm>
          <a:off x="18735040" y="180657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7620</xdr:rowOff>
    </xdr:from>
    <xdr:to>
      <xdr:col>116</xdr:col>
      <xdr:colOff>63500</xdr:colOff>
      <xdr:row>108</xdr:row>
      <xdr:rowOff>7620</xdr:rowOff>
    </xdr:to>
    <xdr:cxnSp macro="">
      <xdr:nvCxnSpPr>
        <xdr:cNvPr id="836" name="直線コネクタ 835">
          <a:extLst>
            <a:ext uri="{FF2B5EF4-FFF2-40B4-BE49-F238E27FC236}">
              <a16:creationId xmlns:a16="http://schemas.microsoft.com/office/drawing/2014/main" id="{0DE79A78-C346-4B9C-855F-6B6558E15E33}"/>
            </a:ext>
          </a:extLst>
        </xdr:cNvPr>
        <xdr:cNvCxnSpPr/>
      </xdr:nvCxnSpPr>
      <xdr:spPr>
        <a:xfrm>
          <a:off x="18778220" y="1811274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128270</xdr:rowOff>
    </xdr:from>
    <xdr:to>
      <xdr:col>107</xdr:col>
      <xdr:colOff>101600</xdr:colOff>
      <xdr:row>108</xdr:row>
      <xdr:rowOff>58420</xdr:rowOff>
    </xdr:to>
    <xdr:sp macro="" textlink="">
      <xdr:nvSpPr>
        <xdr:cNvPr id="837" name="楕円 836">
          <a:extLst>
            <a:ext uri="{FF2B5EF4-FFF2-40B4-BE49-F238E27FC236}">
              <a16:creationId xmlns:a16="http://schemas.microsoft.com/office/drawing/2014/main" id="{52398BD9-5238-4F3B-8745-83CB163226F2}"/>
            </a:ext>
          </a:extLst>
        </xdr:cNvPr>
        <xdr:cNvSpPr/>
      </xdr:nvSpPr>
      <xdr:spPr>
        <a:xfrm>
          <a:off x="17937480" y="180657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7620</xdr:rowOff>
    </xdr:from>
    <xdr:to>
      <xdr:col>111</xdr:col>
      <xdr:colOff>177800</xdr:colOff>
      <xdr:row>108</xdr:row>
      <xdr:rowOff>7620</xdr:rowOff>
    </xdr:to>
    <xdr:cxnSp macro="">
      <xdr:nvCxnSpPr>
        <xdr:cNvPr id="838" name="直線コネクタ 837">
          <a:extLst>
            <a:ext uri="{FF2B5EF4-FFF2-40B4-BE49-F238E27FC236}">
              <a16:creationId xmlns:a16="http://schemas.microsoft.com/office/drawing/2014/main" id="{56DBDA0B-D56E-4FFA-B73A-7929842ABB98}"/>
            </a:ext>
          </a:extLst>
        </xdr:cNvPr>
        <xdr:cNvCxnSpPr/>
      </xdr:nvCxnSpPr>
      <xdr:spPr>
        <a:xfrm>
          <a:off x="17988280" y="1811274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128270</xdr:rowOff>
    </xdr:from>
    <xdr:to>
      <xdr:col>102</xdr:col>
      <xdr:colOff>165100</xdr:colOff>
      <xdr:row>108</xdr:row>
      <xdr:rowOff>58420</xdr:rowOff>
    </xdr:to>
    <xdr:sp macro="" textlink="">
      <xdr:nvSpPr>
        <xdr:cNvPr id="839" name="楕円 838">
          <a:extLst>
            <a:ext uri="{FF2B5EF4-FFF2-40B4-BE49-F238E27FC236}">
              <a16:creationId xmlns:a16="http://schemas.microsoft.com/office/drawing/2014/main" id="{4AD372BB-1BD2-4573-8EA5-F36E6F33CD4C}"/>
            </a:ext>
          </a:extLst>
        </xdr:cNvPr>
        <xdr:cNvSpPr/>
      </xdr:nvSpPr>
      <xdr:spPr>
        <a:xfrm>
          <a:off x="17162780" y="180657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7620</xdr:rowOff>
    </xdr:from>
    <xdr:to>
      <xdr:col>107</xdr:col>
      <xdr:colOff>50800</xdr:colOff>
      <xdr:row>108</xdr:row>
      <xdr:rowOff>7620</xdr:rowOff>
    </xdr:to>
    <xdr:cxnSp macro="">
      <xdr:nvCxnSpPr>
        <xdr:cNvPr id="840" name="直線コネクタ 839">
          <a:extLst>
            <a:ext uri="{FF2B5EF4-FFF2-40B4-BE49-F238E27FC236}">
              <a16:creationId xmlns:a16="http://schemas.microsoft.com/office/drawing/2014/main" id="{560DD9D8-E31F-41EE-A4A8-5E2D277959A1}"/>
            </a:ext>
          </a:extLst>
        </xdr:cNvPr>
        <xdr:cNvCxnSpPr/>
      </xdr:nvCxnSpPr>
      <xdr:spPr>
        <a:xfrm>
          <a:off x="17213580" y="1811274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128270</xdr:rowOff>
    </xdr:from>
    <xdr:to>
      <xdr:col>98</xdr:col>
      <xdr:colOff>38100</xdr:colOff>
      <xdr:row>108</xdr:row>
      <xdr:rowOff>58420</xdr:rowOff>
    </xdr:to>
    <xdr:sp macro="" textlink="">
      <xdr:nvSpPr>
        <xdr:cNvPr id="841" name="楕円 840">
          <a:extLst>
            <a:ext uri="{FF2B5EF4-FFF2-40B4-BE49-F238E27FC236}">
              <a16:creationId xmlns:a16="http://schemas.microsoft.com/office/drawing/2014/main" id="{5CB15AC0-CB26-47DF-A8B7-D2C788ACDEBF}"/>
            </a:ext>
          </a:extLst>
        </xdr:cNvPr>
        <xdr:cNvSpPr/>
      </xdr:nvSpPr>
      <xdr:spPr>
        <a:xfrm>
          <a:off x="16388080" y="180657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7620</xdr:rowOff>
    </xdr:from>
    <xdr:to>
      <xdr:col>102</xdr:col>
      <xdr:colOff>114300</xdr:colOff>
      <xdr:row>108</xdr:row>
      <xdr:rowOff>7620</xdr:rowOff>
    </xdr:to>
    <xdr:cxnSp macro="">
      <xdr:nvCxnSpPr>
        <xdr:cNvPr id="842" name="直線コネクタ 841">
          <a:extLst>
            <a:ext uri="{FF2B5EF4-FFF2-40B4-BE49-F238E27FC236}">
              <a16:creationId xmlns:a16="http://schemas.microsoft.com/office/drawing/2014/main" id="{E0ED230E-7DF4-4E03-BA28-40E35FACB5F0}"/>
            </a:ext>
          </a:extLst>
        </xdr:cNvPr>
        <xdr:cNvCxnSpPr/>
      </xdr:nvCxnSpPr>
      <xdr:spPr>
        <a:xfrm>
          <a:off x="16431260" y="1811274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47189</xdr:rowOff>
    </xdr:from>
    <xdr:ext cx="469744" cy="259045"/>
    <xdr:sp macro="" textlink="">
      <xdr:nvSpPr>
        <xdr:cNvPr id="843" name="n_1aveValue【公民館】&#10;一人当たり面積">
          <a:extLst>
            <a:ext uri="{FF2B5EF4-FFF2-40B4-BE49-F238E27FC236}">
              <a16:creationId xmlns:a16="http://schemas.microsoft.com/office/drawing/2014/main" id="{2E5915CC-8ADF-41F0-ADC1-F3395D6ADFBD}"/>
            </a:ext>
          </a:extLst>
        </xdr:cNvPr>
        <xdr:cNvSpPr txBox="1"/>
      </xdr:nvSpPr>
      <xdr:spPr>
        <a:xfrm>
          <a:off x="18561127" y="17649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56985</xdr:rowOff>
    </xdr:from>
    <xdr:ext cx="469744" cy="259045"/>
    <xdr:sp macro="" textlink="">
      <xdr:nvSpPr>
        <xdr:cNvPr id="844" name="n_2aveValue【公民館】&#10;一人当たり面積">
          <a:extLst>
            <a:ext uri="{FF2B5EF4-FFF2-40B4-BE49-F238E27FC236}">
              <a16:creationId xmlns:a16="http://schemas.microsoft.com/office/drawing/2014/main" id="{7C454FED-6103-4368-9B7F-3F6A0F8A9E8F}"/>
            </a:ext>
          </a:extLst>
        </xdr:cNvPr>
        <xdr:cNvSpPr txBox="1"/>
      </xdr:nvSpPr>
      <xdr:spPr>
        <a:xfrm>
          <a:off x="17776267" y="17659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50454</xdr:rowOff>
    </xdr:from>
    <xdr:ext cx="469744" cy="259045"/>
    <xdr:sp macro="" textlink="">
      <xdr:nvSpPr>
        <xdr:cNvPr id="845" name="n_3aveValue【公民館】&#10;一人当たり面積">
          <a:extLst>
            <a:ext uri="{FF2B5EF4-FFF2-40B4-BE49-F238E27FC236}">
              <a16:creationId xmlns:a16="http://schemas.microsoft.com/office/drawing/2014/main" id="{FFB415A2-88B7-4B5C-8105-11E2BDEAAD07}"/>
            </a:ext>
          </a:extLst>
        </xdr:cNvPr>
        <xdr:cNvSpPr txBox="1"/>
      </xdr:nvSpPr>
      <xdr:spPr>
        <a:xfrm>
          <a:off x="17001567" y="17652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43922</xdr:rowOff>
    </xdr:from>
    <xdr:ext cx="469744" cy="259045"/>
    <xdr:sp macro="" textlink="">
      <xdr:nvSpPr>
        <xdr:cNvPr id="846" name="n_4aveValue【公民館】&#10;一人当たり面積">
          <a:extLst>
            <a:ext uri="{FF2B5EF4-FFF2-40B4-BE49-F238E27FC236}">
              <a16:creationId xmlns:a16="http://schemas.microsoft.com/office/drawing/2014/main" id="{4D1A4D6D-A559-4C8F-AE7C-720DC531E100}"/>
            </a:ext>
          </a:extLst>
        </xdr:cNvPr>
        <xdr:cNvSpPr txBox="1"/>
      </xdr:nvSpPr>
      <xdr:spPr>
        <a:xfrm>
          <a:off x="16226867" y="17646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49547</xdr:rowOff>
    </xdr:from>
    <xdr:ext cx="469744" cy="259045"/>
    <xdr:sp macro="" textlink="">
      <xdr:nvSpPr>
        <xdr:cNvPr id="847" name="n_1mainValue【公民館】&#10;一人当たり面積">
          <a:extLst>
            <a:ext uri="{FF2B5EF4-FFF2-40B4-BE49-F238E27FC236}">
              <a16:creationId xmlns:a16="http://schemas.microsoft.com/office/drawing/2014/main" id="{E7C64840-0353-4C8C-B1DC-F8BDD4CBF55D}"/>
            </a:ext>
          </a:extLst>
        </xdr:cNvPr>
        <xdr:cNvSpPr txBox="1"/>
      </xdr:nvSpPr>
      <xdr:spPr>
        <a:xfrm>
          <a:off x="18561127" y="18154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49547</xdr:rowOff>
    </xdr:from>
    <xdr:ext cx="469744" cy="259045"/>
    <xdr:sp macro="" textlink="">
      <xdr:nvSpPr>
        <xdr:cNvPr id="848" name="n_2mainValue【公民館】&#10;一人当たり面積">
          <a:extLst>
            <a:ext uri="{FF2B5EF4-FFF2-40B4-BE49-F238E27FC236}">
              <a16:creationId xmlns:a16="http://schemas.microsoft.com/office/drawing/2014/main" id="{82AAFB8A-C787-4DDF-A3DC-284A1BCEDC2D}"/>
            </a:ext>
          </a:extLst>
        </xdr:cNvPr>
        <xdr:cNvSpPr txBox="1"/>
      </xdr:nvSpPr>
      <xdr:spPr>
        <a:xfrm>
          <a:off x="17776267" y="18154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49547</xdr:rowOff>
    </xdr:from>
    <xdr:ext cx="469744" cy="259045"/>
    <xdr:sp macro="" textlink="">
      <xdr:nvSpPr>
        <xdr:cNvPr id="849" name="n_3mainValue【公民館】&#10;一人当たり面積">
          <a:extLst>
            <a:ext uri="{FF2B5EF4-FFF2-40B4-BE49-F238E27FC236}">
              <a16:creationId xmlns:a16="http://schemas.microsoft.com/office/drawing/2014/main" id="{42D81F08-DFB2-4A26-B392-464B37C9F8A3}"/>
            </a:ext>
          </a:extLst>
        </xdr:cNvPr>
        <xdr:cNvSpPr txBox="1"/>
      </xdr:nvSpPr>
      <xdr:spPr>
        <a:xfrm>
          <a:off x="17001567" y="18154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49547</xdr:rowOff>
    </xdr:from>
    <xdr:ext cx="469744" cy="259045"/>
    <xdr:sp macro="" textlink="">
      <xdr:nvSpPr>
        <xdr:cNvPr id="850" name="n_4mainValue【公民館】&#10;一人当たり面積">
          <a:extLst>
            <a:ext uri="{FF2B5EF4-FFF2-40B4-BE49-F238E27FC236}">
              <a16:creationId xmlns:a16="http://schemas.microsoft.com/office/drawing/2014/main" id="{7ECE7DD8-C215-49DC-A453-61FE434A85B4}"/>
            </a:ext>
          </a:extLst>
        </xdr:cNvPr>
        <xdr:cNvSpPr txBox="1"/>
      </xdr:nvSpPr>
      <xdr:spPr>
        <a:xfrm>
          <a:off x="16226867" y="18154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1" name="正方形/長方形 850">
          <a:extLst>
            <a:ext uri="{FF2B5EF4-FFF2-40B4-BE49-F238E27FC236}">
              <a16:creationId xmlns:a16="http://schemas.microsoft.com/office/drawing/2014/main" id="{6596E3D4-1661-4F62-B40F-C355D60CBCA6}"/>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2" name="正方形/長方形 851">
          <a:extLst>
            <a:ext uri="{FF2B5EF4-FFF2-40B4-BE49-F238E27FC236}">
              <a16:creationId xmlns:a16="http://schemas.microsoft.com/office/drawing/2014/main" id="{2D0BF581-34FF-48F0-8F83-7B5F3B79C39A}"/>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3" name="テキスト ボックス 852">
          <a:extLst>
            <a:ext uri="{FF2B5EF4-FFF2-40B4-BE49-F238E27FC236}">
              <a16:creationId xmlns:a16="http://schemas.microsoft.com/office/drawing/2014/main" id="{E318D223-2A6C-4FB7-9C05-735FC55065A1}"/>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ＭＳ Ｐゴシック" panose="020B0600070205080204" pitchFamily="50" charset="-128"/>
              <a:ea typeface="ＭＳ Ｐゴシック" panose="020B0600070205080204" pitchFamily="50" charset="-128"/>
            </a:rPr>
            <a:t>類似団体内平均値と比較して、有形固定資産減価償却率が高くなっている施設は、「学校施設」及び「公民館」となった。特に公民館は、昭和</a:t>
          </a:r>
          <a:r>
            <a:rPr kumimoji="1" lang="en-US" altLang="ja-JP" sz="1400">
              <a:latin typeface="ＭＳ Ｐゴシック" panose="020B0600070205080204" pitchFamily="50" charset="-128"/>
              <a:ea typeface="ＭＳ Ｐゴシック" panose="020B0600070205080204" pitchFamily="50" charset="-128"/>
            </a:rPr>
            <a:t>53</a:t>
          </a:r>
          <a:r>
            <a:rPr kumimoji="1" lang="ja-JP" altLang="en-US" sz="1400">
              <a:latin typeface="ＭＳ Ｐゴシック" panose="020B0600070205080204" pitchFamily="50" charset="-128"/>
              <a:ea typeface="ＭＳ Ｐゴシック" panose="020B0600070205080204" pitchFamily="50" charset="-128"/>
            </a:rPr>
            <a:t>（</a:t>
          </a:r>
          <a:r>
            <a:rPr kumimoji="1" lang="en-US" altLang="ja-JP" sz="1400">
              <a:latin typeface="ＭＳ Ｐゴシック" panose="020B0600070205080204" pitchFamily="50" charset="-128"/>
              <a:ea typeface="ＭＳ Ｐゴシック" panose="020B0600070205080204" pitchFamily="50" charset="-128"/>
            </a:rPr>
            <a:t>1978</a:t>
          </a:r>
          <a:r>
            <a:rPr kumimoji="1" lang="ja-JP" altLang="en-US" sz="1400">
              <a:latin typeface="ＭＳ Ｐゴシック" panose="020B0600070205080204" pitchFamily="50" charset="-128"/>
              <a:ea typeface="ＭＳ Ｐゴシック" panose="020B0600070205080204" pitchFamily="50" charset="-128"/>
            </a:rPr>
            <a:t>）年度に建築された中央公民館となっており、令和</a:t>
          </a:r>
          <a:r>
            <a:rPr kumimoji="1" lang="en-US" altLang="ja-JP" sz="1400">
              <a:latin typeface="ＭＳ Ｐゴシック" panose="020B0600070205080204" pitchFamily="50" charset="-128"/>
              <a:ea typeface="ＭＳ Ｐゴシック" panose="020B0600070205080204" pitchFamily="50" charset="-128"/>
            </a:rPr>
            <a:t>5</a:t>
          </a:r>
          <a:r>
            <a:rPr kumimoji="1" lang="ja-JP" altLang="en-US" sz="1400">
              <a:latin typeface="ＭＳ Ｐゴシック" panose="020B0600070205080204" pitchFamily="50" charset="-128"/>
              <a:ea typeface="ＭＳ Ｐゴシック" panose="020B0600070205080204" pitchFamily="50" charset="-128"/>
            </a:rPr>
            <a:t>年度においては</a:t>
          </a:r>
          <a:r>
            <a:rPr kumimoji="1" lang="en-US" altLang="ja-JP" sz="1400">
              <a:latin typeface="ＭＳ Ｐゴシック" panose="020B0600070205080204" pitchFamily="50" charset="-128"/>
              <a:ea typeface="ＭＳ Ｐゴシック" panose="020B0600070205080204" pitchFamily="50" charset="-128"/>
            </a:rPr>
            <a:t>99.0</a:t>
          </a:r>
          <a:r>
            <a:rPr kumimoji="1" lang="ja-JP" altLang="en-US" sz="1400">
              <a:latin typeface="ＭＳ Ｐゴシック" panose="020B0600070205080204" pitchFamily="50" charset="-128"/>
              <a:ea typeface="ＭＳ Ｐゴシック" panose="020B0600070205080204" pitchFamily="50" charset="-128"/>
            </a:rPr>
            <a:t>％に達している状況で、類似団体内平均値を大幅に上回っている。</a:t>
          </a:r>
          <a:r>
            <a:rPr kumimoji="1" lang="en-US" altLang="ja-JP" sz="1400">
              <a:latin typeface="ＭＳ Ｐゴシック" panose="020B0600070205080204" pitchFamily="50" charset="-128"/>
              <a:ea typeface="ＭＳ Ｐゴシック" panose="020B0600070205080204" pitchFamily="50" charset="-128"/>
            </a:rPr>
            <a:t>PPP/PFI</a:t>
          </a:r>
          <a:r>
            <a:rPr kumimoji="1" lang="ja-JP" altLang="en-US" sz="1400">
              <a:latin typeface="ＭＳ Ｐゴシック" panose="020B0600070205080204" pitchFamily="50" charset="-128"/>
              <a:ea typeface="ＭＳ Ｐゴシック" panose="020B0600070205080204" pitchFamily="50" charset="-128"/>
            </a:rPr>
            <a:t>などの民間活用も含め、再整備に向けて検討を行ったが、物価高騰等の影響もあり総事業費が多額になることが見込まれることから、施設の在り方も含めて検討を行う必要がある。加えて、学校施設についても老朽化が進んでいることから、令和</a:t>
          </a:r>
          <a:r>
            <a:rPr kumimoji="1" lang="en-US" altLang="ja-JP" sz="1400">
              <a:latin typeface="ＭＳ Ｐゴシック" panose="020B0600070205080204" pitchFamily="50" charset="-128"/>
              <a:ea typeface="ＭＳ Ｐゴシック" panose="020B0600070205080204" pitchFamily="50" charset="-128"/>
            </a:rPr>
            <a:t>3</a:t>
          </a:r>
          <a:r>
            <a:rPr kumimoji="1" lang="ja-JP" altLang="en-US" sz="1400">
              <a:latin typeface="ＭＳ Ｐゴシック" panose="020B0600070205080204" pitchFamily="50" charset="-128"/>
              <a:ea typeface="ＭＳ Ｐゴシック" panose="020B0600070205080204" pitchFamily="50" charset="-128"/>
            </a:rPr>
            <a:t>年度に策定した「西原町学校施設等長寿命化計画」に基づき「予防保全」を計画的に行い、機能・性能の保持・回復を図りながら長寿命化を進めていく必要がある。「認定こども園・幼稚園・保育所」及び「児童館」については、類似団体内平均値を下回っている。老朽化が進む児童館</a:t>
          </a:r>
          <a:r>
            <a:rPr kumimoji="1" lang="en-US" altLang="ja-JP" sz="1400">
              <a:latin typeface="ＭＳ Ｐゴシック" panose="020B0600070205080204" pitchFamily="50" charset="-128"/>
              <a:ea typeface="ＭＳ Ｐゴシック" panose="020B0600070205080204" pitchFamily="50" charset="-128"/>
            </a:rPr>
            <a:t>1</a:t>
          </a:r>
          <a:r>
            <a:rPr kumimoji="1" lang="ja-JP" altLang="en-US" sz="1400">
              <a:latin typeface="ＭＳ Ｐゴシック" panose="020B0600070205080204" pitchFamily="50" charset="-128"/>
              <a:ea typeface="ＭＳ Ｐゴシック" panose="020B0600070205080204" pitchFamily="50" charset="-128"/>
            </a:rPr>
            <a:t>か所については、個別に対策を検討していく必要がある。「道路」、「橋りょう・トンネル」及び「公営住宅」は、類似団体内平均値よりも低い水準で推移している。一人当たり面積等は、ほとんどの項目で類似団体内平均値を下回っているが、児童館では上回っている。本町の児童館は、町立小学校</a:t>
          </a:r>
          <a:r>
            <a:rPr kumimoji="1" lang="en-US" altLang="ja-JP" sz="1400">
              <a:latin typeface="ＭＳ Ｐゴシック" panose="020B0600070205080204" pitchFamily="50" charset="-128"/>
              <a:ea typeface="ＭＳ Ｐゴシック" panose="020B0600070205080204" pitchFamily="50" charset="-128"/>
            </a:rPr>
            <a:t>4</a:t>
          </a:r>
          <a:r>
            <a:rPr kumimoji="1" lang="ja-JP" altLang="en-US" sz="1400">
              <a:latin typeface="ＭＳ Ｐゴシック" panose="020B0600070205080204" pitchFamily="50" charset="-128"/>
              <a:ea typeface="ＭＳ Ｐゴシック" panose="020B0600070205080204" pitchFamily="50" charset="-128"/>
            </a:rPr>
            <a:t>校の校区内に</a:t>
          </a:r>
          <a:r>
            <a:rPr kumimoji="1" lang="en-US" altLang="ja-JP" sz="1400">
              <a:latin typeface="ＭＳ Ｐゴシック" panose="020B0600070205080204" pitchFamily="50" charset="-128"/>
              <a:ea typeface="ＭＳ Ｐゴシック" panose="020B0600070205080204" pitchFamily="50" charset="-128"/>
            </a:rPr>
            <a:t>1</a:t>
          </a:r>
          <a:r>
            <a:rPr kumimoji="1" lang="ja-JP" altLang="en-US" sz="1400">
              <a:latin typeface="ＭＳ Ｐゴシック" panose="020B0600070205080204" pitchFamily="50" charset="-128"/>
              <a:ea typeface="ＭＳ Ｐゴシック" panose="020B0600070205080204" pitchFamily="50" charset="-128"/>
            </a:rPr>
            <a:t>か所ずつ整備しており、環境が充実しているためと考えられる。</a:t>
          </a:r>
          <a:endParaRPr kumimoji="1" lang="en-US" altLang="ja-JP" sz="14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D6ECC3B8-A375-42F8-9BFB-75FA4F7EFE27}"/>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E0BD0F6E-907C-4727-B4C9-772A06B456CD}"/>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4918800C-6FDC-423E-AF3C-9E45A56AE67F}"/>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C32DF7B1-590A-42AB-8FC2-D8611AC93EC3}"/>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沖縄県西原町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8614E97C-E17A-40B0-8E47-9ECBB6B95DE6}"/>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E5E59074-371F-44BA-86E1-1542FEF44A4A}"/>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5FEF72F9-2C26-4625-B62A-05A1B8DAC521}"/>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95F53798-E64C-49B8-9C4B-92B00DED134F}"/>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E6B93FA7-E9D7-48FE-AAD5-A84876DF8A97}"/>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7E0B94BD-DA3C-4F91-9545-00CF71579A40}"/>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35,656
34,870
15.90
15,502,252
15,058,926
368,522
7,586,518
7,830,654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79D5284D-FDBF-4A07-86E5-5693B63112E0}"/>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287EB46C-0BA8-4921-8B6F-658D5C1274E0}"/>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720F71E2-AB4A-4226-8448-C4CA3494E904}"/>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B699DD63-F248-4E60-B58D-C4A473F7A485}"/>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57A97FBB-0232-4305-9F7B-536165F3F89C}"/>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490812D8-5647-4521-95AD-98FEAA91126B}"/>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8E9F4482-AE34-44C1-9184-985237F5751C}"/>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4C52BA6-0B41-4099-AA17-3938CAC328AF}"/>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BA9E60AE-870B-417C-88EA-8F6EE66F6489}"/>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39A7704-85C0-4AF1-A751-FC7951A3E023}"/>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A245906D-B678-4861-BF13-4FAB971F2B8D}"/>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B686A534-6748-4754-92AA-2B7DCACAE32B}"/>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14F1007A-B0D7-4B92-B221-FF034EF1DB18}"/>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F0ACCBE7-1440-41EF-B5E2-FEC3D25008C5}"/>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1D7E4A4-9A6C-4B14-BBFB-FD87AC668F00}"/>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1FC46294-59C0-40E2-B6F1-49D810360D73}"/>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890EFF8E-23CB-4AA9-9192-475FDF5E391D}"/>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B8745644-CCBF-49BC-AFD6-06A3FD827E1D}"/>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BED6E298-3D5D-43AE-A0E1-A3697B3CD9D0}"/>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5A897471-E374-4412-8216-9A1FC95A897E}"/>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A71C129B-364E-45E5-B740-A110CC22DCD5}"/>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77D74467-93AE-45B8-AA8B-55C1F96EE6BD}"/>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6695537A-36AC-4C01-B414-905F6E5BF2EF}"/>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6093D595-1EA5-4270-8FEA-FBADAA87F34A}"/>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BA1843BF-7962-4D98-B573-072AA30464F3}"/>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7C4247F8-8603-4FD0-9893-981B5B18C18F}"/>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24707F80-7B6E-440B-B95C-4113A69FD631}"/>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8A80898-DB03-45D8-94A1-979DFF5C4FB5}"/>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2A025133-8433-458F-BA3A-5EF2D8B1EE78}"/>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7135DA16-738A-41A7-9911-45A3B46E9905}"/>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6990FE9D-9AF7-4A46-A89A-0529A732CBA5}"/>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AF8FA618-8F41-4E4D-BBE8-929853CF3110}"/>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3938ECD-95D5-40C6-9137-500352CA0B6C}"/>
            </a:ext>
          </a:extLst>
        </xdr:cNvPr>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641D7CD-0340-4C21-855D-06BBA5FE5F14}"/>
            </a:ext>
          </a:extLst>
        </xdr:cNvPr>
        <xdr:cNvSpPr txBox="1"/>
      </xdr:nvSpPr>
      <xdr:spPr>
        <a:xfrm>
          <a:off x="27196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5192C571-4B68-4567-8A87-9B5C0FC0D569}"/>
            </a:ext>
          </a:extLst>
        </xdr:cNvPr>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CA577A5E-2478-4A25-B40E-FFF15683D95E}"/>
            </a:ext>
          </a:extLst>
        </xdr:cNvPr>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FA3B648A-7B7D-4687-B1AA-1C60640A9298}"/>
            </a:ext>
          </a:extLst>
        </xdr:cNvPr>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7CEE1548-5E1F-4556-9297-B1934E55161D}"/>
            </a:ext>
          </a:extLst>
        </xdr:cNvPr>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86E3AF62-FAB8-44ED-93EA-9D04397A9B52}"/>
            </a:ext>
          </a:extLst>
        </xdr:cNvPr>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4109CE1D-3877-4D12-9524-CB044A0D8CDA}"/>
            </a:ext>
          </a:extLst>
        </xdr:cNvPr>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96E5908-815A-4A81-9033-E704F30A68BD}"/>
            </a:ext>
          </a:extLst>
        </xdr:cNvPr>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4815C078-C408-41CB-A13B-8DADFEF01904}"/>
            </a:ext>
          </a:extLst>
        </xdr:cNvPr>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DF928F2-942F-4459-A40B-F6EAA80B5E6C}"/>
            </a:ext>
          </a:extLst>
        </xdr:cNvPr>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7DF4C836-8AA6-4FCA-A568-006000E88B8E}"/>
            </a:ext>
          </a:extLst>
        </xdr:cNvPr>
        <xdr:cNvSpPr txBox="1"/>
      </xdr:nvSpPr>
      <xdr:spPr>
        <a:xfrm>
          <a:off x="37734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1DB54DBB-2654-4064-A0B9-25A149CAF452}"/>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4193218E-565A-4DFE-A193-724CF5FB43FC}"/>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4354</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74993707-80C2-4621-9B00-D8179238D41B}"/>
            </a:ext>
          </a:extLst>
        </xdr:cNvPr>
        <xdr:cNvCxnSpPr/>
      </xdr:nvCxnSpPr>
      <xdr:spPr>
        <a:xfrm flipV="1">
          <a:off x="4086225" y="5704114"/>
          <a:ext cx="0" cy="1429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13BA1401-C82D-4118-AD68-9A157B22DF27}"/>
            </a:ext>
          </a:extLst>
        </xdr:cNvPr>
        <xdr:cNvSpPr txBox="1"/>
      </xdr:nvSpPr>
      <xdr:spPr>
        <a:xfrm>
          <a:off x="4124960" y="713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FB99C728-F568-45AA-848C-966CB85E58F1}"/>
            </a:ext>
          </a:extLst>
        </xdr:cNvPr>
        <xdr:cNvCxnSpPr/>
      </xdr:nvCxnSpPr>
      <xdr:spPr>
        <a:xfrm>
          <a:off x="4020820" y="71334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122481</xdr:rowOff>
    </xdr:from>
    <xdr:ext cx="405111" cy="259045"/>
    <xdr:sp macro="" textlink="">
      <xdr:nvSpPr>
        <xdr:cNvPr id="61" name="【図書館】&#10;有形固定資産減価償却率最大値テキスト">
          <a:extLst>
            <a:ext uri="{FF2B5EF4-FFF2-40B4-BE49-F238E27FC236}">
              <a16:creationId xmlns:a16="http://schemas.microsoft.com/office/drawing/2014/main" id="{1E73178E-82BC-432F-99BD-2DF4F31E5248}"/>
            </a:ext>
          </a:extLst>
        </xdr:cNvPr>
        <xdr:cNvSpPr txBox="1"/>
      </xdr:nvSpPr>
      <xdr:spPr>
        <a:xfrm>
          <a:off x="4124960" y="5486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4354</xdr:rowOff>
    </xdr:from>
    <xdr:to>
      <xdr:col>24</xdr:col>
      <xdr:colOff>152400</xdr:colOff>
      <xdr:row>34</xdr:row>
      <xdr:rowOff>4354</xdr:rowOff>
    </xdr:to>
    <xdr:cxnSp macro="">
      <xdr:nvCxnSpPr>
        <xdr:cNvPr id="62" name="直線コネクタ 61">
          <a:extLst>
            <a:ext uri="{FF2B5EF4-FFF2-40B4-BE49-F238E27FC236}">
              <a16:creationId xmlns:a16="http://schemas.microsoft.com/office/drawing/2014/main" id="{4A78200A-8C40-4E61-A69A-64F25DA5E4FD}"/>
            </a:ext>
          </a:extLst>
        </xdr:cNvPr>
        <xdr:cNvCxnSpPr/>
      </xdr:nvCxnSpPr>
      <xdr:spPr>
        <a:xfrm>
          <a:off x="4020820" y="570411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127924</xdr:rowOff>
    </xdr:from>
    <xdr:ext cx="405111" cy="259045"/>
    <xdr:sp macro="" textlink="">
      <xdr:nvSpPr>
        <xdr:cNvPr id="63" name="【図書館】&#10;有形固定資産減価償却率平均値テキスト">
          <a:extLst>
            <a:ext uri="{FF2B5EF4-FFF2-40B4-BE49-F238E27FC236}">
              <a16:creationId xmlns:a16="http://schemas.microsoft.com/office/drawing/2014/main" id="{B22B1EA7-F0D1-40AB-BF1D-2CF1358FF1C5}"/>
            </a:ext>
          </a:extLst>
        </xdr:cNvPr>
        <xdr:cNvSpPr txBox="1"/>
      </xdr:nvSpPr>
      <xdr:spPr>
        <a:xfrm>
          <a:off x="4124960" y="63306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149497</xdr:rowOff>
    </xdr:from>
    <xdr:to>
      <xdr:col>24</xdr:col>
      <xdr:colOff>114300</xdr:colOff>
      <xdr:row>38</xdr:row>
      <xdr:rowOff>79647</xdr:rowOff>
    </xdr:to>
    <xdr:sp macro="" textlink="">
      <xdr:nvSpPr>
        <xdr:cNvPr id="64" name="フローチャート: 判断 63">
          <a:extLst>
            <a:ext uri="{FF2B5EF4-FFF2-40B4-BE49-F238E27FC236}">
              <a16:creationId xmlns:a16="http://schemas.microsoft.com/office/drawing/2014/main" id="{122F9EC5-22A4-4B16-83C7-9B32AC468E73}"/>
            </a:ext>
          </a:extLst>
        </xdr:cNvPr>
        <xdr:cNvSpPr/>
      </xdr:nvSpPr>
      <xdr:spPr>
        <a:xfrm>
          <a:off x="4036060" y="635217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115207</xdr:rowOff>
    </xdr:from>
    <xdr:to>
      <xdr:col>20</xdr:col>
      <xdr:colOff>38100</xdr:colOff>
      <xdr:row>38</xdr:row>
      <xdr:rowOff>45357</xdr:rowOff>
    </xdr:to>
    <xdr:sp macro="" textlink="">
      <xdr:nvSpPr>
        <xdr:cNvPr id="65" name="フローチャート: 判断 64">
          <a:extLst>
            <a:ext uri="{FF2B5EF4-FFF2-40B4-BE49-F238E27FC236}">
              <a16:creationId xmlns:a16="http://schemas.microsoft.com/office/drawing/2014/main" id="{7A4282BD-7249-498F-8832-5701020FAA1F}"/>
            </a:ext>
          </a:extLst>
        </xdr:cNvPr>
        <xdr:cNvSpPr/>
      </xdr:nvSpPr>
      <xdr:spPr>
        <a:xfrm>
          <a:off x="3312160" y="631788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84183</xdr:rowOff>
    </xdr:from>
    <xdr:to>
      <xdr:col>15</xdr:col>
      <xdr:colOff>101600</xdr:colOff>
      <xdr:row>38</xdr:row>
      <xdr:rowOff>14332</xdr:rowOff>
    </xdr:to>
    <xdr:sp macro="" textlink="">
      <xdr:nvSpPr>
        <xdr:cNvPr id="66" name="フローチャート: 判断 65">
          <a:extLst>
            <a:ext uri="{FF2B5EF4-FFF2-40B4-BE49-F238E27FC236}">
              <a16:creationId xmlns:a16="http://schemas.microsoft.com/office/drawing/2014/main" id="{B6185345-029B-4457-AFCB-AEAF2C526F15}"/>
            </a:ext>
          </a:extLst>
        </xdr:cNvPr>
        <xdr:cNvSpPr/>
      </xdr:nvSpPr>
      <xdr:spPr>
        <a:xfrm>
          <a:off x="2514600" y="6286863"/>
          <a:ext cx="101600" cy="9778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44994</xdr:rowOff>
    </xdr:from>
    <xdr:to>
      <xdr:col>10</xdr:col>
      <xdr:colOff>165100</xdr:colOff>
      <xdr:row>37</xdr:row>
      <xdr:rowOff>146594</xdr:rowOff>
    </xdr:to>
    <xdr:sp macro="" textlink="">
      <xdr:nvSpPr>
        <xdr:cNvPr id="67" name="フローチャート: 判断 66">
          <a:extLst>
            <a:ext uri="{FF2B5EF4-FFF2-40B4-BE49-F238E27FC236}">
              <a16:creationId xmlns:a16="http://schemas.microsoft.com/office/drawing/2014/main" id="{1A38DF72-B875-411B-A673-30A67C3E2935}"/>
            </a:ext>
          </a:extLst>
        </xdr:cNvPr>
        <xdr:cNvSpPr/>
      </xdr:nvSpPr>
      <xdr:spPr>
        <a:xfrm>
          <a:off x="1739900" y="6247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18869</xdr:rowOff>
    </xdr:from>
    <xdr:to>
      <xdr:col>6</xdr:col>
      <xdr:colOff>38100</xdr:colOff>
      <xdr:row>37</xdr:row>
      <xdr:rowOff>120469</xdr:rowOff>
    </xdr:to>
    <xdr:sp macro="" textlink="">
      <xdr:nvSpPr>
        <xdr:cNvPr id="68" name="フローチャート: 判断 67">
          <a:extLst>
            <a:ext uri="{FF2B5EF4-FFF2-40B4-BE49-F238E27FC236}">
              <a16:creationId xmlns:a16="http://schemas.microsoft.com/office/drawing/2014/main" id="{8B61F6B5-67F0-4A5F-A84A-7A12198CAE02}"/>
            </a:ext>
          </a:extLst>
        </xdr:cNvPr>
        <xdr:cNvSpPr/>
      </xdr:nvSpPr>
      <xdr:spPr>
        <a:xfrm>
          <a:off x="965200" y="622154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62313988-8391-4734-AEE9-B96A62DBA25E}"/>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E0496BEE-34A3-4280-A036-77B5FC5C3D42}"/>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65C3F529-7BB2-4ADA-B8EB-E63E7E9517FE}"/>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2538BD6-86FF-45B0-8227-64D9E46567E5}"/>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B07BF8EF-A0AB-4ACB-9FBA-5EA5E80254D8}"/>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120106</xdr:rowOff>
    </xdr:from>
    <xdr:to>
      <xdr:col>24</xdr:col>
      <xdr:colOff>114300</xdr:colOff>
      <xdr:row>37</xdr:row>
      <xdr:rowOff>50256</xdr:rowOff>
    </xdr:to>
    <xdr:sp macro="" textlink="">
      <xdr:nvSpPr>
        <xdr:cNvPr id="74" name="楕円 73">
          <a:extLst>
            <a:ext uri="{FF2B5EF4-FFF2-40B4-BE49-F238E27FC236}">
              <a16:creationId xmlns:a16="http://schemas.microsoft.com/office/drawing/2014/main" id="{104F70C7-B4B2-4E27-9F26-9A39C2DFCA06}"/>
            </a:ext>
          </a:extLst>
        </xdr:cNvPr>
        <xdr:cNvSpPr/>
      </xdr:nvSpPr>
      <xdr:spPr>
        <a:xfrm>
          <a:off x="4036060" y="615514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142983</xdr:rowOff>
    </xdr:from>
    <xdr:ext cx="405111" cy="259045"/>
    <xdr:sp macro="" textlink="">
      <xdr:nvSpPr>
        <xdr:cNvPr id="75" name="【図書館】&#10;有形固定資産減価償却率該当値テキスト">
          <a:extLst>
            <a:ext uri="{FF2B5EF4-FFF2-40B4-BE49-F238E27FC236}">
              <a16:creationId xmlns:a16="http://schemas.microsoft.com/office/drawing/2014/main" id="{B9FBEFD2-AA55-453D-AF69-6B18A3C08574}"/>
            </a:ext>
          </a:extLst>
        </xdr:cNvPr>
        <xdr:cNvSpPr txBox="1"/>
      </xdr:nvSpPr>
      <xdr:spPr>
        <a:xfrm>
          <a:off x="4124960" y="6010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84183</xdr:rowOff>
    </xdr:from>
    <xdr:to>
      <xdr:col>20</xdr:col>
      <xdr:colOff>38100</xdr:colOff>
      <xdr:row>37</xdr:row>
      <xdr:rowOff>14333</xdr:rowOff>
    </xdr:to>
    <xdr:sp macro="" textlink="">
      <xdr:nvSpPr>
        <xdr:cNvPr id="76" name="楕円 75">
          <a:extLst>
            <a:ext uri="{FF2B5EF4-FFF2-40B4-BE49-F238E27FC236}">
              <a16:creationId xmlns:a16="http://schemas.microsoft.com/office/drawing/2014/main" id="{F5AF91AA-F013-40F5-87C6-8AEF752BD85A}"/>
            </a:ext>
          </a:extLst>
        </xdr:cNvPr>
        <xdr:cNvSpPr/>
      </xdr:nvSpPr>
      <xdr:spPr>
        <a:xfrm>
          <a:off x="3312160" y="611922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134983</xdr:rowOff>
    </xdr:from>
    <xdr:to>
      <xdr:col>24</xdr:col>
      <xdr:colOff>63500</xdr:colOff>
      <xdr:row>36</xdr:row>
      <xdr:rowOff>170906</xdr:rowOff>
    </xdr:to>
    <xdr:cxnSp macro="">
      <xdr:nvCxnSpPr>
        <xdr:cNvPr id="77" name="直線コネクタ 76">
          <a:extLst>
            <a:ext uri="{FF2B5EF4-FFF2-40B4-BE49-F238E27FC236}">
              <a16:creationId xmlns:a16="http://schemas.microsoft.com/office/drawing/2014/main" id="{F0C7D5A1-8EBA-469A-B9D0-4443F90E0DAA}"/>
            </a:ext>
          </a:extLst>
        </xdr:cNvPr>
        <xdr:cNvCxnSpPr/>
      </xdr:nvCxnSpPr>
      <xdr:spPr>
        <a:xfrm>
          <a:off x="3355340" y="6170023"/>
          <a:ext cx="73152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48260</xdr:rowOff>
    </xdr:from>
    <xdr:to>
      <xdr:col>15</xdr:col>
      <xdr:colOff>101600</xdr:colOff>
      <xdr:row>36</xdr:row>
      <xdr:rowOff>149860</xdr:rowOff>
    </xdr:to>
    <xdr:sp macro="" textlink="">
      <xdr:nvSpPr>
        <xdr:cNvPr id="78" name="楕円 77">
          <a:extLst>
            <a:ext uri="{FF2B5EF4-FFF2-40B4-BE49-F238E27FC236}">
              <a16:creationId xmlns:a16="http://schemas.microsoft.com/office/drawing/2014/main" id="{9B1F85B7-87E0-4D70-9875-FD2B8BEFB991}"/>
            </a:ext>
          </a:extLst>
        </xdr:cNvPr>
        <xdr:cNvSpPr/>
      </xdr:nvSpPr>
      <xdr:spPr>
        <a:xfrm>
          <a:off x="2514600" y="608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99060</xdr:rowOff>
    </xdr:from>
    <xdr:to>
      <xdr:col>19</xdr:col>
      <xdr:colOff>177800</xdr:colOff>
      <xdr:row>36</xdr:row>
      <xdr:rowOff>134983</xdr:rowOff>
    </xdr:to>
    <xdr:cxnSp macro="">
      <xdr:nvCxnSpPr>
        <xdr:cNvPr id="79" name="直線コネクタ 78">
          <a:extLst>
            <a:ext uri="{FF2B5EF4-FFF2-40B4-BE49-F238E27FC236}">
              <a16:creationId xmlns:a16="http://schemas.microsoft.com/office/drawing/2014/main" id="{94757578-EED2-4B02-9429-FDA3912AB5AA}"/>
            </a:ext>
          </a:extLst>
        </xdr:cNvPr>
        <xdr:cNvCxnSpPr/>
      </xdr:nvCxnSpPr>
      <xdr:spPr>
        <a:xfrm>
          <a:off x="2565400" y="6134100"/>
          <a:ext cx="78994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12337</xdr:rowOff>
    </xdr:from>
    <xdr:to>
      <xdr:col>10</xdr:col>
      <xdr:colOff>165100</xdr:colOff>
      <xdr:row>36</xdr:row>
      <xdr:rowOff>113937</xdr:rowOff>
    </xdr:to>
    <xdr:sp macro="" textlink="">
      <xdr:nvSpPr>
        <xdr:cNvPr id="80" name="楕円 79">
          <a:extLst>
            <a:ext uri="{FF2B5EF4-FFF2-40B4-BE49-F238E27FC236}">
              <a16:creationId xmlns:a16="http://schemas.microsoft.com/office/drawing/2014/main" id="{92CF66D4-3903-4053-B4A0-B4A566B7D061}"/>
            </a:ext>
          </a:extLst>
        </xdr:cNvPr>
        <xdr:cNvSpPr/>
      </xdr:nvSpPr>
      <xdr:spPr>
        <a:xfrm>
          <a:off x="1739900" y="6047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63137</xdr:rowOff>
    </xdr:from>
    <xdr:to>
      <xdr:col>15</xdr:col>
      <xdr:colOff>50800</xdr:colOff>
      <xdr:row>36</xdr:row>
      <xdr:rowOff>99060</xdr:rowOff>
    </xdr:to>
    <xdr:cxnSp macro="">
      <xdr:nvCxnSpPr>
        <xdr:cNvPr id="81" name="直線コネクタ 80">
          <a:extLst>
            <a:ext uri="{FF2B5EF4-FFF2-40B4-BE49-F238E27FC236}">
              <a16:creationId xmlns:a16="http://schemas.microsoft.com/office/drawing/2014/main" id="{00FC5155-FFC2-40C1-8099-B5C3A6F8666A}"/>
            </a:ext>
          </a:extLst>
        </xdr:cNvPr>
        <xdr:cNvCxnSpPr/>
      </xdr:nvCxnSpPr>
      <xdr:spPr>
        <a:xfrm>
          <a:off x="1790700" y="6098177"/>
          <a:ext cx="7747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147864</xdr:rowOff>
    </xdr:from>
    <xdr:to>
      <xdr:col>6</xdr:col>
      <xdr:colOff>38100</xdr:colOff>
      <xdr:row>36</xdr:row>
      <xdr:rowOff>78014</xdr:rowOff>
    </xdr:to>
    <xdr:sp macro="" textlink="">
      <xdr:nvSpPr>
        <xdr:cNvPr id="82" name="楕円 81">
          <a:extLst>
            <a:ext uri="{FF2B5EF4-FFF2-40B4-BE49-F238E27FC236}">
              <a16:creationId xmlns:a16="http://schemas.microsoft.com/office/drawing/2014/main" id="{7F5EEEB7-373A-4C62-B1D3-11884B1A8614}"/>
            </a:ext>
          </a:extLst>
        </xdr:cNvPr>
        <xdr:cNvSpPr/>
      </xdr:nvSpPr>
      <xdr:spPr>
        <a:xfrm>
          <a:off x="965200" y="601526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27214</xdr:rowOff>
    </xdr:from>
    <xdr:to>
      <xdr:col>10</xdr:col>
      <xdr:colOff>114300</xdr:colOff>
      <xdr:row>36</xdr:row>
      <xdr:rowOff>63137</xdr:rowOff>
    </xdr:to>
    <xdr:cxnSp macro="">
      <xdr:nvCxnSpPr>
        <xdr:cNvPr id="83" name="直線コネクタ 82">
          <a:extLst>
            <a:ext uri="{FF2B5EF4-FFF2-40B4-BE49-F238E27FC236}">
              <a16:creationId xmlns:a16="http://schemas.microsoft.com/office/drawing/2014/main" id="{F09A29A9-29E4-41C3-B855-E5852A8570D5}"/>
            </a:ext>
          </a:extLst>
        </xdr:cNvPr>
        <xdr:cNvCxnSpPr/>
      </xdr:nvCxnSpPr>
      <xdr:spPr>
        <a:xfrm>
          <a:off x="1008380" y="6062254"/>
          <a:ext cx="78232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36484</xdr:rowOff>
    </xdr:from>
    <xdr:ext cx="405111" cy="259045"/>
    <xdr:sp macro="" textlink="">
      <xdr:nvSpPr>
        <xdr:cNvPr id="84" name="n_1aveValue【図書館】&#10;有形固定資産減価償却率">
          <a:extLst>
            <a:ext uri="{FF2B5EF4-FFF2-40B4-BE49-F238E27FC236}">
              <a16:creationId xmlns:a16="http://schemas.microsoft.com/office/drawing/2014/main" id="{1E3A8F99-1ABE-423C-99AF-F05F89DE82E5}"/>
            </a:ext>
          </a:extLst>
        </xdr:cNvPr>
        <xdr:cNvSpPr txBox="1"/>
      </xdr:nvSpPr>
      <xdr:spPr>
        <a:xfrm>
          <a:off x="3170564" y="6406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5460</xdr:rowOff>
    </xdr:from>
    <xdr:ext cx="405111" cy="259045"/>
    <xdr:sp macro="" textlink="">
      <xdr:nvSpPr>
        <xdr:cNvPr id="85" name="n_2aveValue【図書館】&#10;有形固定資産減価償却率">
          <a:extLst>
            <a:ext uri="{FF2B5EF4-FFF2-40B4-BE49-F238E27FC236}">
              <a16:creationId xmlns:a16="http://schemas.microsoft.com/office/drawing/2014/main" id="{D95DA9F0-7337-4088-9569-5345D33DFDE9}"/>
            </a:ext>
          </a:extLst>
        </xdr:cNvPr>
        <xdr:cNvSpPr txBox="1"/>
      </xdr:nvSpPr>
      <xdr:spPr>
        <a:xfrm>
          <a:off x="2385704" y="6375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137721</xdr:rowOff>
    </xdr:from>
    <xdr:ext cx="405111" cy="259045"/>
    <xdr:sp macro="" textlink="">
      <xdr:nvSpPr>
        <xdr:cNvPr id="86" name="n_3aveValue【図書館】&#10;有形固定資産減価償却率">
          <a:extLst>
            <a:ext uri="{FF2B5EF4-FFF2-40B4-BE49-F238E27FC236}">
              <a16:creationId xmlns:a16="http://schemas.microsoft.com/office/drawing/2014/main" id="{936C9B18-9A9F-4B56-A647-C897F55AA270}"/>
            </a:ext>
          </a:extLst>
        </xdr:cNvPr>
        <xdr:cNvSpPr txBox="1"/>
      </xdr:nvSpPr>
      <xdr:spPr>
        <a:xfrm>
          <a:off x="1611004" y="6340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111596</xdr:rowOff>
    </xdr:from>
    <xdr:ext cx="405111" cy="259045"/>
    <xdr:sp macro="" textlink="">
      <xdr:nvSpPr>
        <xdr:cNvPr id="87" name="n_4aveValue【図書館】&#10;有形固定資産減価償却率">
          <a:extLst>
            <a:ext uri="{FF2B5EF4-FFF2-40B4-BE49-F238E27FC236}">
              <a16:creationId xmlns:a16="http://schemas.microsoft.com/office/drawing/2014/main" id="{EFBD72D9-E8A3-46FF-B530-BA787FBA520A}"/>
            </a:ext>
          </a:extLst>
        </xdr:cNvPr>
        <xdr:cNvSpPr txBox="1"/>
      </xdr:nvSpPr>
      <xdr:spPr>
        <a:xfrm>
          <a:off x="836304" y="6314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30860</xdr:rowOff>
    </xdr:from>
    <xdr:ext cx="405111" cy="259045"/>
    <xdr:sp macro="" textlink="">
      <xdr:nvSpPr>
        <xdr:cNvPr id="88" name="n_1mainValue【図書館】&#10;有形固定資産減価償却率">
          <a:extLst>
            <a:ext uri="{FF2B5EF4-FFF2-40B4-BE49-F238E27FC236}">
              <a16:creationId xmlns:a16="http://schemas.microsoft.com/office/drawing/2014/main" id="{785FD404-47CF-44C6-9BA9-648B455AC007}"/>
            </a:ext>
          </a:extLst>
        </xdr:cNvPr>
        <xdr:cNvSpPr txBox="1"/>
      </xdr:nvSpPr>
      <xdr:spPr>
        <a:xfrm>
          <a:off x="3170564" y="58982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166387</xdr:rowOff>
    </xdr:from>
    <xdr:ext cx="405111" cy="259045"/>
    <xdr:sp macro="" textlink="">
      <xdr:nvSpPr>
        <xdr:cNvPr id="89" name="n_2mainValue【図書館】&#10;有形固定資産減価償却率">
          <a:extLst>
            <a:ext uri="{FF2B5EF4-FFF2-40B4-BE49-F238E27FC236}">
              <a16:creationId xmlns:a16="http://schemas.microsoft.com/office/drawing/2014/main" id="{BC0DC2F6-17A3-4F1D-9E2D-226F03790CA2}"/>
            </a:ext>
          </a:extLst>
        </xdr:cNvPr>
        <xdr:cNvSpPr txBox="1"/>
      </xdr:nvSpPr>
      <xdr:spPr>
        <a:xfrm>
          <a:off x="2385704" y="586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130464</xdr:rowOff>
    </xdr:from>
    <xdr:ext cx="405111" cy="259045"/>
    <xdr:sp macro="" textlink="">
      <xdr:nvSpPr>
        <xdr:cNvPr id="90" name="n_3mainValue【図書館】&#10;有形固定資産減価償却率">
          <a:extLst>
            <a:ext uri="{FF2B5EF4-FFF2-40B4-BE49-F238E27FC236}">
              <a16:creationId xmlns:a16="http://schemas.microsoft.com/office/drawing/2014/main" id="{2BF20B4B-1FCD-40CD-8902-4BA782A96404}"/>
            </a:ext>
          </a:extLst>
        </xdr:cNvPr>
        <xdr:cNvSpPr txBox="1"/>
      </xdr:nvSpPr>
      <xdr:spPr>
        <a:xfrm>
          <a:off x="1611004" y="5830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94541</xdr:rowOff>
    </xdr:from>
    <xdr:ext cx="405111" cy="259045"/>
    <xdr:sp macro="" textlink="">
      <xdr:nvSpPr>
        <xdr:cNvPr id="91" name="n_4mainValue【図書館】&#10;有形固定資産減価償却率">
          <a:extLst>
            <a:ext uri="{FF2B5EF4-FFF2-40B4-BE49-F238E27FC236}">
              <a16:creationId xmlns:a16="http://schemas.microsoft.com/office/drawing/2014/main" id="{610F0D5A-C6C9-4223-BF83-B4796CB8B801}"/>
            </a:ext>
          </a:extLst>
        </xdr:cNvPr>
        <xdr:cNvSpPr txBox="1"/>
      </xdr:nvSpPr>
      <xdr:spPr>
        <a:xfrm>
          <a:off x="836304" y="5794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520F1C68-A865-4D40-8ED7-8D6487B436E2}"/>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D7B8E878-5541-4C26-BFA2-FFB46D451FE4}"/>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FD400D26-7B9D-41D5-B956-6E8CFF343AF3}"/>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B4E89AAB-D46B-4E18-9388-CB309D181306}"/>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5A6A37E1-43A8-4E00-BF0B-630B7EF507D0}"/>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9692D5B6-071B-4ABD-BA83-FAC8DBE41DFF}"/>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6C85663C-E86F-4D11-ABD3-7A86E5BE1DAF}"/>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FACFA8F1-FBCC-436B-B710-8AA75B06FFA9}"/>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BCF23825-971D-4546-BBCF-2ED73F4840C2}"/>
            </a:ext>
          </a:extLst>
        </xdr:cNvPr>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7ED4D8AB-F59F-4E12-9E28-6528BDCD2635}"/>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3E93383D-D3CF-4F21-83BF-6406919C986D}"/>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41D9029E-3327-4BF6-8ED1-975558C26E7C}"/>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534F2F6C-9FE5-40B9-9A5F-6919C98FE36E}"/>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C3AB5EC2-B88F-4C55-A53F-7420A4E32CBA}"/>
            </a:ext>
          </a:extLst>
        </xdr:cNvPr>
        <xdr:cNvSpPr txBox="1"/>
      </xdr:nvSpPr>
      <xdr:spPr>
        <a:xfrm>
          <a:off x="540530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AFA42400-0B9E-44CE-92DF-77A9BA6DE3B5}"/>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B62EACFC-1E0D-4509-8C73-7D06571C3A7E}"/>
            </a:ext>
          </a:extLst>
        </xdr:cNvPr>
        <xdr:cNvSpPr txBox="1"/>
      </xdr:nvSpPr>
      <xdr:spPr>
        <a:xfrm>
          <a:off x="540530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A28F9D5B-5E7D-43B2-9F27-6E40CAC77265}"/>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D3361D65-C0FF-4530-81D7-52743E5A3EE1}"/>
            </a:ext>
          </a:extLst>
        </xdr:cNvPr>
        <xdr:cNvSpPr txBox="1"/>
      </xdr:nvSpPr>
      <xdr:spPr>
        <a:xfrm>
          <a:off x="540530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07F6D702-3542-49AE-B327-0BE919E7873A}"/>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3299DFC9-7B2C-4E83-8360-9F1F2185A14B}"/>
            </a:ext>
          </a:extLst>
        </xdr:cNvPr>
        <xdr:cNvSpPr txBox="1"/>
      </xdr:nvSpPr>
      <xdr:spPr>
        <a:xfrm>
          <a:off x="540530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95807F4D-B810-4346-88CA-F24F17BB6E44}"/>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6A327AD4-A671-4C16-94AC-BCAB3201579D}"/>
            </a:ext>
          </a:extLst>
        </xdr:cNvPr>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E65122CD-912C-48B0-A545-9BC0B14A474D}"/>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118110</xdr:rowOff>
    </xdr:from>
    <xdr:to>
      <xdr:col>54</xdr:col>
      <xdr:colOff>189865</xdr:colOff>
      <xdr:row>42</xdr:row>
      <xdr:rowOff>7620</xdr:rowOff>
    </xdr:to>
    <xdr:cxnSp macro="">
      <xdr:nvCxnSpPr>
        <xdr:cNvPr id="115" name="直線コネクタ 114">
          <a:extLst>
            <a:ext uri="{FF2B5EF4-FFF2-40B4-BE49-F238E27FC236}">
              <a16:creationId xmlns:a16="http://schemas.microsoft.com/office/drawing/2014/main" id="{804C8982-7823-4D88-9A85-9800475EB07C}"/>
            </a:ext>
          </a:extLst>
        </xdr:cNvPr>
        <xdr:cNvCxnSpPr/>
      </xdr:nvCxnSpPr>
      <xdr:spPr>
        <a:xfrm flipV="1">
          <a:off x="9219565" y="5817870"/>
          <a:ext cx="0" cy="1230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11447</xdr:rowOff>
    </xdr:from>
    <xdr:ext cx="469744" cy="259045"/>
    <xdr:sp macro="" textlink="">
      <xdr:nvSpPr>
        <xdr:cNvPr id="116" name="【図書館】&#10;一人当たり面積最小値テキスト">
          <a:extLst>
            <a:ext uri="{FF2B5EF4-FFF2-40B4-BE49-F238E27FC236}">
              <a16:creationId xmlns:a16="http://schemas.microsoft.com/office/drawing/2014/main" id="{C4A236CD-3F10-4FC0-AB75-F18440E12DBB}"/>
            </a:ext>
          </a:extLst>
        </xdr:cNvPr>
        <xdr:cNvSpPr txBox="1"/>
      </xdr:nvSpPr>
      <xdr:spPr>
        <a:xfrm>
          <a:off x="9258300"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7620</xdr:rowOff>
    </xdr:from>
    <xdr:to>
      <xdr:col>55</xdr:col>
      <xdr:colOff>88900</xdr:colOff>
      <xdr:row>42</xdr:row>
      <xdr:rowOff>7620</xdr:rowOff>
    </xdr:to>
    <xdr:cxnSp macro="">
      <xdr:nvCxnSpPr>
        <xdr:cNvPr id="117" name="直線コネクタ 116">
          <a:extLst>
            <a:ext uri="{FF2B5EF4-FFF2-40B4-BE49-F238E27FC236}">
              <a16:creationId xmlns:a16="http://schemas.microsoft.com/office/drawing/2014/main" id="{9719EC93-7DD2-47AC-BDA0-6740D4E190ED}"/>
            </a:ext>
          </a:extLst>
        </xdr:cNvPr>
        <xdr:cNvCxnSpPr/>
      </xdr:nvCxnSpPr>
      <xdr:spPr>
        <a:xfrm>
          <a:off x="9154160" y="70485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64787</xdr:rowOff>
    </xdr:from>
    <xdr:ext cx="469744" cy="259045"/>
    <xdr:sp macro="" textlink="">
      <xdr:nvSpPr>
        <xdr:cNvPr id="118" name="【図書館】&#10;一人当たり面積最大値テキスト">
          <a:extLst>
            <a:ext uri="{FF2B5EF4-FFF2-40B4-BE49-F238E27FC236}">
              <a16:creationId xmlns:a16="http://schemas.microsoft.com/office/drawing/2014/main" id="{C9C20BA8-3994-4237-AAD4-C4A20D0914FD}"/>
            </a:ext>
          </a:extLst>
        </xdr:cNvPr>
        <xdr:cNvSpPr txBox="1"/>
      </xdr:nvSpPr>
      <xdr:spPr>
        <a:xfrm>
          <a:off x="9258300" y="5596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118110</xdr:rowOff>
    </xdr:from>
    <xdr:to>
      <xdr:col>55</xdr:col>
      <xdr:colOff>88900</xdr:colOff>
      <xdr:row>34</xdr:row>
      <xdr:rowOff>118110</xdr:rowOff>
    </xdr:to>
    <xdr:cxnSp macro="">
      <xdr:nvCxnSpPr>
        <xdr:cNvPr id="119" name="直線コネクタ 118">
          <a:extLst>
            <a:ext uri="{FF2B5EF4-FFF2-40B4-BE49-F238E27FC236}">
              <a16:creationId xmlns:a16="http://schemas.microsoft.com/office/drawing/2014/main" id="{765D51BC-23F4-40F7-84B9-2E006058EAB9}"/>
            </a:ext>
          </a:extLst>
        </xdr:cNvPr>
        <xdr:cNvCxnSpPr/>
      </xdr:nvCxnSpPr>
      <xdr:spPr>
        <a:xfrm>
          <a:off x="9154160" y="58178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57167</xdr:rowOff>
    </xdr:from>
    <xdr:ext cx="469744" cy="259045"/>
    <xdr:sp macro="" textlink="">
      <xdr:nvSpPr>
        <xdr:cNvPr id="120" name="【図書館】&#10;一人当たり面積平均値テキスト">
          <a:extLst>
            <a:ext uri="{FF2B5EF4-FFF2-40B4-BE49-F238E27FC236}">
              <a16:creationId xmlns:a16="http://schemas.microsoft.com/office/drawing/2014/main" id="{8F867709-682E-49C9-A025-19A5A7660589}"/>
            </a:ext>
          </a:extLst>
        </xdr:cNvPr>
        <xdr:cNvSpPr txBox="1"/>
      </xdr:nvSpPr>
      <xdr:spPr>
        <a:xfrm>
          <a:off x="9258300" y="67627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78740</xdr:rowOff>
    </xdr:from>
    <xdr:to>
      <xdr:col>55</xdr:col>
      <xdr:colOff>50800</xdr:colOff>
      <xdr:row>41</xdr:row>
      <xdr:rowOff>8890</xdr:rowOff>
    </xdr:to>
    <xdr:sp macro="" textlink="">
      <xdr:nvSpPr>
        <xdr:cNvPr id="121" name="フローチャート: 判断 120">
          <a:extLst>
            <a:ext uri="{FF2B5EF4-FFF2-40B4-BE49-F238E27FC236}">
              <a16:creationId xmlns:a16="http://schemas.microsoft.com/office/drawing/2014/main" id="{B838DC85-5DDC-4C58-AAAB-6D46874F5A59}"/>
            </a:ext>
          </a:extLst>
        </xdr:cNvPr>
        <xdr:cNvSpPr/>
      </xdr:nvSpPr>
      <xdr:spPr>
        <a:xfrm>
          <a:off x="9192260" y="67843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82550</xdr:rowOff>
    </xdr:from>
    <xdr:to>
      <xdr:col>50</xdr:col>
      <xdr:colOff>165100</xdr:colOff>
      <xdr:row>41</xdr:row>
      <xdr:rowOff>12700</xdr:rowOff>
    </xdr:to>
    <xdr:sp macro="" textlink="">
      <xdr:nvSpPr>
        <xdr:cNvPr id="122" name="フローチャート: 判断 121">
          <a:extLst>
            <a:ext uri="{FF2B5EF4-FFF2-40B4-BE49-F238E27FC236}">
              <a16:creationId xmlns:a16="http://schemas.microsoft.com/office/drawing/2014/main" id="{E328D93E-7766-4DAC-8281-BD76FE1A4A73}"/>
            </a:ext>
          </a:extLst>
        </xdr:cNvPr>
        <xdr:cNvSpPr/>
      </xdr:nvSpPr>
      <xdr:spPr>
        <a:xfrm>
          <a:off x="8445500" y="67881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86360</xdr:rowOff>
    </xdr:from>
    <xdr:to>
      <xdr:col>46</xdr:col>
      <xdr:colOff>38100</xdr:colOff>
      <xdr:row>41</xdr:row>
      <xdr:rowOff>16510</xdr:rowOff>
    </xdr:to>
    <xdr:sp macro="" textlink="">
      <xdr:nvSpPr>
        <xdr:cNvPr id="123" name="フローチャート: 判断 122">
          <a:extLst>
            <a:ext uri="{FF2B5EF4-FFF2-40B4-BE49-F238E27FC236}">
              <a16:creationId xmlns:a16="http://schemas.microsoft.com/office/drawing/2014/main" id="{EB8115BF-FA20-40F8-9304-B496F70C4BB2}"/>
            </a:ext>
          </a:extLst>
        </xdr:cNvPr>
        <xdr:cNvSpPr/>
      </xdr:nvSpPr>
      <xdr:spPr>
        <a:xfrm>
          <a:off x="7670800" y="67919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90170</xdr:rowOff>
    </xdr:from>
    <xdr:to>
      <xdr:col>41</xdr:col>
      <xdr:colOff>101600</xdr:colOff>
      <xdr:row>41</xdr:row>
      <xdr:rowOff>20320</xdr:rowOff>
    </xdr:to>
    <xdr:sp macro="" textlink="">
      <xdr:nvSpPr>
        <xdr:cNvPr id="124" name="フローチャート: 判断 123">
          <a:extLst>
            <a:ext uri="{FF2B5EF4-FFF2-40B4-BE49-F238E27FC236}">
              <a16:creationId xmlns:a16="http://schemas.microsoft.com/office/drawing/2014/main" id="{14E7346C-A674-4E65-8E8A-D7B731670AA1}"/>
            </a:ext>
          </a:extLst>
        </xdr:cNvPr>
        <xdr:cNvSpPr/>
      </xdr:nvSpPr>
      <xdr:spPr>
        <a:xfrm>
          <a:off x="6873240" y="67957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101600</xdr:rowOff>
    </xdr:from>
    <xdr:to>
      <xdr:col>36</xdr:col>
      <xdr:colOff>165100</xdr:colOff>
      <xdr:row>41</xdr:row>
      <xdr:rowOff>31750</xdr:rowOff>
    </xdr:to>
    <xdr:sp macro="" textlink="">
      <xdr:nvSpPr>
        <xdr:cNvPr id="125" name="フローチャート: 判断 124">
          <a:extLst>
            <a:ext uri="{FF2B5EF4-FFF2-40B4-BE49-F238E27FC236}">
              <a16:creationId xmlns:a16="http://schemas.microsoft.com/office/drawing/2014/main" id="{7E3F5F47-3708-432D-B74E-3FA42E25DAFC}"/>
            </a:ext>
          </a:extLst>
        </xdr:cNvPr>
        <xdr:cNvSpPr/>
      </xdr:nvSpPr>
      <xdr:spPr>
        <a:xfrm>
          <a:off x="6098540" y="68072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7F32BAD7-0FFD-43A5-ADCF-D895D7D30AE5}"/>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CB02E28-62EB-4ADF-AE62-553543256E7A}"/>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13F03B8B-23C7-400C-874B-599D292D2B4A}"/>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A0FEB993-B9DC-4665-AD86-8ACD70E7DDB7}"/>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3E77FBC3-80E3-4241-910F-E9314DEEFDAE}"/>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158750</xdr:rowOff>
    </xdr:from>
    <xdr:to>
      <xdr:col>55</xdr:col>
      <xdr:colOff>50800</xdr:colOff>
      <xdr:row>40</xdr:row>
      <xdr:rowOff>88900</xdr:rowOff>
    </xdr:to>
    <xdr:sp macro="" textlink="">
      <xdr:nvSpPr>
        <xdr:cNvPr id="131" name="楕円 130">
          <a:extLst>
            <a:ext uri="{FF2B5EF4-FFF2-40B4-BE49-F238E27FC236}">
              <a16:creationId xmlns:a16="http://schemas.microsoft.com/office/drawing/2014/main" id="{E04BB373-084A-4C90-A03D-569C33982FF7}"/>
            </a:ext>
          </a:extLst>
        </xdr:cNvPr>
        <xdr:cNvSpPr/>
      </xdr:nvSpPr>
      <xdr:spPr>
        <a:xfrm>
          <a:off x="9192260" y="66967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10177</xdr:rowOff>
    </xdr:from>
    <xdr:ext cx="469744" cy="259045"/>
    <xdr:sp macro="" textlink="">
      <xdr:nvSpPr>
        <xdr:cNvPr id="132" name="【図書館】&#10;一人当たり面積該当値テキスト">
          <a:extLst>
            <a:ext uri="{FF2B5EF4-FFF2-40B4-BE49-F238E27FC236}">
              <a16:creationId xmlns:a16="http://schemas.microsoft.com/office/drawing/2014/main" id="{1D187C46-420A-4D15-B18C-79AA715D55BE}"/>
            </a:ext>
          </a:extLst>
        </xdr:cNvPr>
        <xdr:cNvSpPr txBox="1"/>
      </xdr:nvSpPr>
      <xdr:spPr>
        <a:xfrm>
          <a:off x="9258300" y="6548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158750</xdr:rowOff>
    </xdr:from>
    <xdr:to>
      <xdr:col>50</xdr:col>
      <xdr:colOff>165100</xdr:colOff>
      <xdr:row>40</xdr:row>
      <xdr:rowOff>88900</xdr:rowOff>
    </xdr:to>
    <xdr:sp macro="" textlink="">
      <xdr:nvSpPr>
        <xdr:cNvPr id="133" name="楕円 132">
          <a:extLst>
            <a:ext uri="{FF2B5EF4-FFF2-40B4-BE49-F238E27FC236}">
              <a16:creationId xmlns:a16="http://schemas.microsoft.com/office/drawing/2014/main" id="{2CB96564-8B33-4DCC-811C-1789A82C6C0D}"/>
            </a:ext>
          </a:extLst>
        </xdr:cNvPr>
        <xdr:cNvSpPr/>
      </xdr:nvSpPr>
      <xdr:spPr>
        <a:xfrm>
          <a:off x="8445500" y="66967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38100</xdr:rowOff>
    </xdr:from>
    <xdr:to>
      <xdr:col>55</xdr:col>
      <xdr:colOff>0</xdr:colOff>
      <xdr:row>40</xdr:row>
      <xdr:rowOff>38100</xdr:rowOff>
    </xdr:to>
    <xdr:cxnSp macro="">
      <xdr:nvCxnSpPr>
        <xdr:cNvPr id="134" name="直線コネクタ 133">
          <a:extLst>
            <a:ext uri="{FF2B5EF4-FFF2-40B4-BE49-F238E27FC236}">
              <a16:creationId xmlns:a16="http://schemas.microsoft.com/office/drawing/2014/main" id="{3A19669D-6881-4CAA-8873-18057C54E3D3}"/>
            </a:ext>
          </a:extLst>
        </xdr:cNvPr>
        <xdr:cNvCxnSpPr/>
      </xdr:nvCxnSpPr>
      <xdr:spPr>
        <a:xfrm>
          <a:off x="8496300" y="6743700"/>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158750</xdr:rowOff>
    </xdr:from>
    <xdr:to>
      <xdr:col>46</xdr:col>
      <xdr:colOff>38100</xdr:colOff>
      <xdr:row>40</xdr:row>
      <xdr:rowOff>88900</xdr:rowOff>
    </xdr:to>
    <xdr:sp macro="" textlink="">
      <xdr:nvSpPr>
        <xdr:cNvPr id="135" name="楕円 134">
          <a:extLst>
            <a:ext uri="{FF2B5EF4-FFF2-40B4-BE49-F238E27FC236}">
              <a16:creationId xmlns:a16="http://schemas.microsoft.com/office/drawing/2014/main" id="{5A2A82C8-6B14-42DE-9483-7CD9A1FBC328}"/>
            </a:ext>
          </a:extLst>
        </xdr:cNvPr>
        <xdr:cNvSpPr/>
      </xdr:nvSpPr>
      <xdr:spPr>
        <a:xfrm>
          <a:off x="7670800" y="66967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38100</xdr:rowOff>
    </xdr:from>
    <xdr:to>
      <xdr:col>50</xdr:col>
      <xdr:colOff>114300</xdr:colOff>
      <xdr:row>40</xdr:row>
      <xdr:rowOff>38100</xdr:rowOff>
    </xdr:to>
    <xdr:cxnSp macro="">
      <xdr:nvCxnSpPr>
        <xdr:cNvPr id="136" name="直線コネクタ 135">
          <a:extLst>
            <a:ext uri="{FF2B5EF4-FFF2-40B4-BE49-F238E27FC236}">
              <a16:creationId xmlns:a16="http://schemas.microsoft.com/office/drawing/2014/main" id="{4B2F03D3-1FB8-4D7C-BFA6-A70B2BEEFBF7}"/>
            </a:ext>
          </a:extLst>
        </xdr:cNvPr>
        <xdr:cNvCxnSpPr/>
      </xdr:nvCxnSpPr>
      <xdr:spPr>
        <a:xfrm>
          <a:off x="7713980" y="674370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154940</xdr:rowOff>
    </xdr:from>
    <xdr:to>
      <xdr:col>41</xdr:col>
      <xdr:colOff>101600</xdr:colOff>
      <xdr:row>40</xdr:row>
      <xdr:rowOff>85090</xdr:rowOff>
    </xdr:to>
    <xdr:sp macro="" textlink="">
      <xdr:nvSpPr>
        <xdr:cNvPr id="137" name="楕円 136">
          <a:extLst>
            <a:ext uri="{FF2B5EF4-FFF2-40B4-BE49-F238E27FC236}">
              <a16:creationId xmlns:a16="http://schemas.microsoft.com/office/drawing/2014/main" id="{3EBC243A-00F7-457A-8C2A-1D2D37A40E61}"/>
            </a:ext>
          </a:extLst>
        </xdr:cNvPr>
        <xdr:cNvSpPr/>
      </xdr:nvSpPr>
      <xdr:spPr>
        <a:xfrm>
          <a:off x="6873240" y="66929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34290</xdr:rowOff>
    </xdr:from>
    <xdr:to>
      <xdr:col>45</xdr:col>
      <xdr:colOff>177800</xdr:colOff>
      <xdr:row>40</xdr:row>
      <xdr:rowOff>38100</xdr:rowOff>
    </xdr:to>
    <xdr:cxnSp macro="">
      <xdr:nvCxnSpPr>
        <xdr:cNvPr id="138" name="直線コネクタ 137">
          <a:extLst>
            <a:ext uri="{FF2B5EF4-FFF2-40B4-BE49-F238E27FC236}">
              <a16:creationId xmlns:a16="http://schemas.microsoft.com/office/drawing/2014/main" id="{377C45AC-0152-4C46-B0AB-025CE74A726C}"/>
            </a:ext>
          </a:extLst>
        </xdr:cNvPr>
        <xdr:cNvCxnSpPr/>
      </xdr:nvCxnSpPr>
      <xdr:spPr>
        <a:xfrm>
          <a:off x="6924040" y="6739890"/>
          <a:ext cx="78994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154940</xdr:rowOff>
    </xdr:from>
    <xdr:to>
      <xdr:col>36</xdr:col>
      <xdr:colOff>165100</xdr:colOff>
      <xdr:row>40</xdr:row>
      <xdr:rowOff>85090</xdr:rowOff>
    </xdr:to>
    <xdr:sp macro="" textlink="">
      <xdr:nvSpPr>
        <xdr:cNvPr id="139" name="楕円 138">
          <a:extLst>
            <a:ext uri="{FF2B5EF4-FFF2-40B4-BE49-F238E27FC236}">
              <a16:creationId xmlns:a16="http://schemas.microsoft.com/office/drawing/2014/main" id="{2F0072C2-2C6B-4FAB-99BC-D2D217554F81}"/>
            </a:ext>
          </a:extLst>
        </xdr:cNvPr>
        <xdr:cNvSpPr/>
      </xdr:nvSpPr>
      <xdr:spPr>
        <a:xfrm>
          <a:off x="6098540" y="66929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34290</xdr:rowOff>
    </xdr:from>
    <xdr:to>
      <xdr:col>41</xdr:col>
      <xdr:colOff>50800</xdr:colOff>
      <xdr:row>40</xdr:row>
      <xdr:rowOff>34290</xdr:rowOff>
    </xdr:to>
    <xdr:cxnSp macro="">
      <xdr:nvCxnSpPr>
        <xdr:cNvPr id="140" name="直線コネクタ 139">
          <a:extLst>
            <a:ext uri="{FF2B5EF4-FFF2-40B4-BE49-F238E27FC236}">
              <a16:creationId xmlns:a16="http://schemas.microsoft.com/office/drawing/2014/main" id="{5A8CB347-4D7E-4660-8973-E35421742932}"/>
            </a:ext>
          </a:extLst>
        </xdr:cNvPr>
        <xdr:cNvCxnSpPr/>
      </xdr:nvCxnSpPr>
      <xdr:spPr>
        <a:xfrm>
          <a:off x="6149340" y="673989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41</xdr:row>
      <xdr:rowOff>3827</xdr:rowOff>
    </xdr:from>
    <xdr:ext cx="469744" cy="259045"/>
    <xdr:sp macro="" textlink="">
      <xdr:nvSpPr>
        <xdr:cNvPr id="141" name="n_1aveValue【図書館】&#10;一人当たり面積">
          <a:extLst>
            <a:ext uri="{FF2B5EF4-FFF2-40B4-BE49-F238E27FC236}">
              <a16:creationId xmlns:a16="http://schemas.microsoft.com/office/drawing/2014/main" id="{08EAD83D-6C47-48FA-B969-1836D4E9384B}"/>
            </a:ext>
          </a:extLst>
        </xdr:cNvPr>
        <xdr:cNvSpPr txBox="1"/>
      </xdr:nvSpPr>
      <xdr:spPr>
        <a:xfrm>
          <a:off x="8271587" y="687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7637</xdr:rowOff>
    </xdr:from>
    <xdr:ext cx="469744" cy="259045"/>
    <xdr:sp macro="" textlink="">
      <xdr:nvSpPr>
        <xdr:cNvPr id="142" name="n_2aveValue【図書館】&#10;一人当たり面積">
          <a:extLst>
            <a:ext uri="{FF2B5EF4-FFF2-40B4-BE49-F238E27FC236}">
              <a16:creationId xmlns:a16="http://schemas.microsoft.com/office/drawing/2014/main" id="{3A2E589B-5CF1-46AF-80D5-AAF80A3218D0}"/>
            </a:ext>
          </a:extLst>
        </xdr:cNvPr>
        <xdr:cNvSpPr txBox="1"/>
      </xdr:nvSpPr>
      <xdr:spPr>
        <a:xfrm>
          <a:off x="7509587" y="6880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11447</xdr:rowOff>
    </xdr:from>
    <xdr:ext cx="469744" cy="259045"/>
    <xdr:sp macro="" textlink="">
      <xdr:nvSpPr>
        <xdr:cNvPr id="143" name="n_3aveValue【図書館】&#10;一人当たり面積">
          <a:extLst>
            <a:ext uri="{FF2B5EF4-FFF2-40B4-BE49-F238E27FC236}">
              <a16:creationId xmlns:a16="http://schemas.microsoft.com/office/drawing/2014/main" id="{58B12F1B-1C32-49C7-9430-0964A4479A7F}"/>
            </a:ext>
          </a:extLst>
        </xdr:cNvPr>
        <xdr:cNvSpPr txBox="1"/>
      </xdr:nvSpPr>
      <xdr:spPr>
        <a:xfrm>
          <a:off x="6712027" y="688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22877</xdr:rowOff>
    </xdr:from>
    <xdr:ext cx="469744" cy="259045"/>
    <xdr:sp macro="" textlink="">
      <xdr:nvSpPr>
        <xdr:cNvPr id="144" name="n_4aveValue【図書館】&#10;一人当たり面積">
          <a:extLst>
            <a:ext uri="{FF2B5EF4-FFF2-40B4-BE49-F238E27FC236}">
              <a16:creationId xmlns:a16="http://schemas.microsoft.com/office/drawing/2014/main" id="{43240699-D37F-41F2-BC70-D97DFC4E13DE}"/>
            </a:ext>
          </a:extLst>
        </xdr:cNvPr>
        <xdr:cNvSpPr txBox="1"/>
      </xdr:nvSpPr>
      <xdr:spPr>
        <a:xfrm>
          <a:off x="5937327" y="689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105427</xdr:rowOff>
    </xdr:from>
    <xdr:ext cx="469744" cy="259045"/>
    <xdr:sp macro="" textlink="">
      <xdr:nvSpPr>
        <xdr:cNvPr id="145" name="n_1mainValue【図書館】&#10;一人当たり面積">
          <a:extLst>
            <a:ext uri="{FF2B5EF4-FFF2-40B4-BE49-F238E27FC236}">
              <a16:creationId xmlns:a16="http://schemas.microsoft.com/office/drawing/2014/main" id="{E64914CB-DA77-44B2-9441-995DA835EF99}"/>
            </a:ext>
          </a:extLst>
        </xdr:cNvPr>
        <xdr:cNvSpPr txBox="1"/>
      </xdr:nvSpPr>
      <xdr:spPr>
        <a:xfrm>
          <a:off x="8271587" y="647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105427</xdr:rowOff>
    </xdr:from>
    <xdr:ext cx="469744" cy="259045"/>
    <xdr:sp macro="" textlink="">
      <xdr:nvSpPr>
        <xdr:cNvPr id="146" name="n_2mainValue【図書館】&#10;一人当たり面積">
          <a:extLst>
            <a:ext uri="{FF2B5EF4-FFF2-40B4-BE49-F238E27FC236}">
              <a16:creationId xmlns:a16="http://schemas.microsoft.com/office/drawing/2014/main" id="{4AD5DAEF-AEC2-460A-AC85-6B0C2B7E3722}"/>
            </a:ext>
          </a:extLst>
        </xdr:cNvPr>
        <xdr:cNvSpPr txBox="1"/>
      </xdr:nvSpPr>
      <xdr:spPr>
        <a:xfrm>
          <a:off x="7509587" y="647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101617</xdr:rowOff>
    </xdr:from>
    <xdr:ext cx="469744" cy="259045"/>
    <xdr:sp macro="" textlink="">
      <xdr:nvSpPr>
        <xdr:cNvPr id="147" name="n_3mainValue【図書館】&#10;一人当たり面積">
          <a:extLst>
            <a:ext uri="{FF2B5EF4-FFF2-40B4-BE49-F238E27FC236}">
              <a16:creationId xmlns:a16="http://schemas.microsoft.com/office/drawing/2014/main" id="{CA9B7C27-5740-4E46-82E5-BCFDC5BE7ACE}"/>
            </a:ext>
          </a:extLst>
        </xdr:cNvPr>
        <xdr:cNvSpPr txBox="1"/>
      </xdr:nvSpPr>
      <xdr:spPr>
        <a:xfrm>
          <a:off x="6712027" y="6471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101617</xdr:rowOff>
    </xdr:from>
    <xdr:ext cx="469744" cy="259045"/>
    <xdr:sp macro="" textlink="">
      <xdr:nvSpPr>
        <xdr:cNvPr id="148" name="n_4mainValue【図書館】&#10;一人当たり面積">
          <a:extLst>
            <a:ext uri="{FF2B5EF4-FFF2-40B4-BE49-F238E27FC236}">
              <a16:creationId xmlns:a16="http://schemas.microsoft.com/office/drawing/2014/main" id="{38A4AAC8-A231-40AF-B55E-7997E4C0D5BE}"/>
            </a:ext>
          </a:extLst>
        </xdr:cNvPr>
        <xdr:cNvSpPr txBox="1"/>
      </xdr:nvSpPr>
      <xdr:spPr>
        <a:xfrm>
          <a:off x="5937327" y="6471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D6B78FA0-6FD1-44F5-88F2-040067D20EFB}"/>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721A10CE-0FEB-4A97-BCED-44F41C670891}"/>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99146A58-F355-455D-B7F3-7D2FACC36D17}"/>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3A3DEE55-D738-4D62-A5E1-94115BFC9A97}"/>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B4BBAA6D-D9CF-4CEC-A05E-CE73FC7513DD}"/>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AD31C94B-DA39-4F18-B79C-80666C7098C9}"/>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08FF674F-CD32-4772-992D-6B95DC9582C9}"/>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0E211E8B-AF2D-437F-A870-C576EB38DA15}"/>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FC4CD1BA-C891-43FC-B1B1-CBCF7981ADF7}"/>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40FB1A23-A555-4E42-B16B-E9F3C3B778CD}"/>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251E6D8C-8081-4B9D-80E3-8E73A7BE9D26}"/>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DC5B0CAA-F253-4313-9313-EA1D2315C404}"/>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FC5DBBF6-109D-4688-A28C-6E5FB1650AAE}"/>
            </a:ext>
          </a:extLst>
        </xdr:cNvPr>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A4E0C177-1407-49B3-8AE5-5F4203C16235}"/>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A3E2616E-BE54-45F5-8AD9-0B2FEB8D6EB9}"/>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A471CAA5-474E-41A2-8E13-0E6FB6E5F8D2}"/>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3DF1EA28-4112-41D7-AB14-F6984B69AE12}"/>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A614A4BF-3FE7-4C48-827F-6D1BD30A098F}"/>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77797221-8AE3-426A-9389-DB1EBDA11D00}"/>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AFA9933D-F4CF-416A-9AFB-4C4FEE54ED47}"/>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576C6826-0891-4D6B-A383-7D658DCAF89C}"/>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2DAEAB80-08C6-43CC-BAA3-301EF7518F0F}"/>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CC42A2FE-7EE5-4B42-BEA8-E2767044D62C}"/>
            </a:ext>
          </a:extLst>
        </xdr:cNvPr>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EDE50D99-DD4B-4FA8-A441-88F5760B13DB}"/>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体育館・プール】&#10;有形固定資産減価償却率グラフ枠">
          <a:extLst>
            <a:ext uri="{FF2B5EF4-FFF2-40B4-BE49-F238E27FC236}">
              <a16:creationId xmlns:a16="http://schemas.microsoft.com/office/drawing/2014/main" id="{D575A6D4-ED0E-41C1-B602-6175C34D5636}"/>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140426</xdr:rowOff>
    </xdr:from>
    <xdr:to>
      <xdr:col>24</xdr:col>
      <xdr:colOff>62865</xdr:colOff>
      <xdr:row>64</xdr:row>
      <xdr:rowOff>130628</xdr:rowOff>
    </xdr:to>
    <xdr:cxnSp macro="">
      <xdr:nvCxnSpPr>
        <xdr:cNvPr id="174" name="直線コネクタ 173">
          <a:extLst>
            <a:ext uri="{FF2B5EF4-FFF2-40B4-BE49-F238E27FC236}">
              <a16:creationId xmlns:a16="http://schemas.microsoft.com/office/drawing/2014/main" id="{A6119081-92B2-4DEB-B639-EB4665E46752}"/>
            </a:ext>
          </a:extLst>
        </xdr:cNvPr>
        <xdr:cNvCxnSpPr/>
      </xdr:nvCxnSpPr>
      <xdr:spPr>
        <a:xfrm flipV="1">
          <a:off x="4086225" y="9360626"/>
          <a:ext cx="0" cy="14989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5" name="【体育館・プール】&#10;有形固定資産減価償却率最小値テキスト">
          <a:extLst>
            <a:ext uri="{FF2B5EF4-FFF2-40B4-BE49-F238E27FC236}">
              <a16:creationId xmlns:a16="http://schemas.microsoft.com/office/drawing/2014/main" id="{F67C002D-4790-45ED-AFFE-91D684E7C705}"/>
            </a:ext>
          </a:extLst>
        </xdr:cNvPr>
        <xdr:cNvSpPr txBox="1"/>
      </xdr:nvSpPr>
      <xdr:spPr>
        <a:xfrm>
          <a:off x="4124960" y="10863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6" name="直線コネクタ 175">
          <a:extLst>
            <a:ext uri="{FF2B5EF4-FFF2-40B4-BE49-F238E27FC236}">
              <a16:creationId xmlns:a16="http://schemas.microsoft.com/office/drawing/2014/main" id="{F92895FC-64EE-4862-86F1-99EAF38F0E65}"/>
            </a:ext>
          </a:extLst>
        </xdr:cNvPr>
        <xdr:cNvCxnSpPr/>
      </xdr:nvCxnSpPr>
      <xdr:spPr>
        <a:xfrm>
          <a:off x="4020820" y="108595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87103</xdr:rowOff>
    </xdr:from>
    <xdr:ext cx="340478" cy="259045"/>
    <xdr:sp macro="" textlink="">
      <xdr:nvSpPr>
        <xdr:cNvPr id="177" name="【体育館・プール】&#10;有形固定資産減価償却率最大値テキスト">
          <a:extLst>
            <a:ext uri="{FF2B5EF4-FFF2-40B4-BE49-F238E27FC236}">
              <a16:creationId xmlns:a16="http://schemas.microsoft.com/office/drawing/2014/main" id="{093EB8DC-BBF0-4978-8550-4092D9A998D9}"/>
            </a:ext>
          </a:extLst>
        </xdr:cNvPr>
        <xdr:cNvSpPr txBox="1"/>
      </xdr:nvSpPr>
      <xdr:spPr>
        <a:xfrm>
          <a:off x="4124960" y="91396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140426</xdr:rowOff>
    </xdr:from>
    <xdr:to>
      <xdr:col>24</xdr:col>
      <xdr:colOff>152400</xdr:colOff>
      <xdr:row>55</xdr:row>
      <xdr:rowOff>140426</xdr:rowOff>
    </xdr:to>
    <xdr:cxnSp macro="">
      <xdr:nvCxnSpPr>
        <xdr:cNvPr id="178" name="直線コネクタ 177">
          <a:extLst>
            <a:ext uri="{FF2B5EF4-FFF2-40B4-BE49-F238E27FC236}">
              <a16:creationId xmlns:a16="http://schemas.microsoft.com/office/drawing/2014/main" id="{0C6B5C6B-B2DE-46E3-A8DB-D1E2FC9FB6C7}"/>
            </a:ext>
          </a:extLst>
        </xdr:cNvPr>
        <xdr:cNvCxnSpPr/>
      </xdr:nvCxnSpPr>
      <xdr:spPr>
        <a:xfrm>
          <a:off x="4020820" y="936062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45555</xdr:rowOff>
    </xdr:from>
    <xdr:ext cx="405111" cy="259045"/>
    <xdr:sp macro="" textlink="">
      <xdr:nvSpPr>
        <xdr:cNvPr id="179" name="【体育館・プール】&#10;有形固定資産減価償却率平均値テキスト">
          <a:extLst>
            <a:ext uri="{FF2B5EF4-FFF2-40B4-BE49-F238E27FC236}">
              <a16:creationId xmlns:a16="http://schemas.microsoft.com/office/drawing/2014/main" id="{6E08195C-4EB1-4358-95D8-758701CB6115}"/>
            </a:ext>
          </a:extLst>
        </xdr:cNvPr>
        <xdr:cNvSpPr txBox="1"/>
      </xdr:nvSpPr>
      <xdr:spPr>
        <a:xfrm>
          <a:off x="4124960" y="101039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22678</xdr:rowOff>
    </xdr:from>
    <xdr:to>
      <xdr:col>24</xdr:col>
      <xdr:colOff>114300</xdr:colOff>
      <xdr:row>61</xdr:row>
      <xdr:rowOff>124278</xdr:rowOff>
    </xdr:to>
    <xdr:sp macro="" textlink="">
      <xdr:nvSpPr>
        <xdr:cNvPr id="180" name="フローチャート: 判断 179">
          <a:extLst>
            <a:ext uri="{FF2B5EF4-FFF2-40B4-BE49-F238E27FC236}">
              <a16:creationId xmlns:a16="http://schemas.microsoft.com/office/drawing/2014/main" id="{B2185A03-5407-47D8-990E-70A4975555CE}"/>
            </a:ext>
          </a:extLst>
        </xdr:cNvPr>
        <xdr:cNvSpPr/>
      </xdr:nvSpPr>
      <xdr:spPr>
        <a:xfrm>
          <a:off x="4036060" y="1024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34109</xdr:rowOff>
    </xdr:from>
    <xdr:to>
      <xdr:col>20</xdr:col>
      <xdr:colOff>38100</xdr:colOff>
      <xdr:row>61</xdr:row>
      <xdr:rowOff>135709</xdr:rowOff>
    </xdr:to>
    <xdr:sp macro="" textlink="">
      <xdr:nvSpPr>
        <xdr:cNvPr id="181" name="フローチャート: 判断 180">
          <a:extLst>
            <a:ext uri="{FF2B5EF4-FFF2-40B4-BE49-F238E27FC236}">
              <a16:creationId xmlns:a16="http://schemas.microsoft.com/office/drawing/2014/main" id="{6895134B-4FC7-4791-A11D-3F867C3EA6D1}"/>
            </a:ext>
          </a:extLst>
        </xdr:cNvPr>
        <xdr:cNvSpPr/>
      </xdr:nvSpPr>
      <xdr:spPr>
        <a:xfrm>
          <a:off x="3312160" y="1026014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25944</xdr:rowOff>
    </xdr:from>
    <xdr:to>
      <xdr:col>15</xdr:col>
      <xdr:colOff>101600</xdr:colOff>
      <xdr:row>61</xdr:row>
      <xdr:rowOff>127544</xdr:rowOff>
    </xdr:to>
    <xdr:sp macro="" textlink="">
      <xdr:nvSpPr>
        <xdr:cNvPr id="182" name="フローチャート: 判断 181">
          <a:extLst>
            <a:ext uri="{FF2B5EF4-FFF2-40B4-BE49-F238E27FC236}">
              <a16:creationId xmlns:a16="http://schemas.microsoft.com/office/drawing/2014/main" id="{D8B677FD-0D82-4D13-BF66-BEAF57FFE2F5}"/>
            </a:ext>
          </a:extLst>
        </xdr:cNvPr>
        <xdr:cNvSpPr/>
      </xdr:nvSpPr>
      <xdr:spPr>
        <a:xfrm>
          <a:off x="2514600" y="10251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17780</xdr:rowOff>
    </xdr:from>
    <xdr:to>
      <xdr:col>10</xdr:col>
      <xdr:colOff>165100</xdr:colOff>
      <xdr:row>61</xdr:row>
      <xdr:rowOff>119380</xdr:rowOff>
    </xdr:to>
    <xdr:sp macro="" textlink="">
      <xdr:nvSpPr>
        <xdr:cNvPr id="183" name="フローチャート: 判断 182">
          <a:extLst>
            <a:ext uri="{FF2B5EF4-FFF2-40B4-BE49-F238E27FC236}">
              <a16:creationId xmlns:a16="http://schemas.microsoft.com/office/drawing/2014/main" id="{28556B58-CC31-4826-8C62-4115A6093B55}"/>
            </a:ext>
          </a:extLst>
        </xdr:cNvPr>
        <xdr:cNvSpPr/>
      </xdr:nvSpPr>
      <xdr:spPr>
        <a:xfrm>
          <a:off x="17399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3084</xdr:rowOff>
    </xdr:from>
    <xdr:to>
      <xdr:col>6</xdr:col>
      <xdr:colOff>38100</xdr:colOff>
      <xdr:row>61</xdr:row>
      <xdr:rowOff>104684</xdr:rowOff>
    </xdr:to>
    <xdr:sp macro="" textlink="">
      <xdr:nvSpPr>
        <xdr:cNvPr id="184" name="フローチャート: 判断 183">
          <a:extLst>
            <a:ext uri="{FF2B5EF4-FFF2-40B4-BE49-F238E27FC236}">
              <a16:creationId xmlns:a16="http://schemas.microsoft.com/office/drawing/2014/main" id="{283D5B7C-8FB8-4874-836B-F6443CF398F4}"/>
            </a:ext>
          </a:extLst>
        </xdr:cNvPr>
        <xdr:cNvSpPr/>
      </xdr:nvSpPr>
      <xdr:spPr>
        <a:xfrm>
          <a:off x="965200" y="1022912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8CB299ED-8F00-46A4-B4AA-BB855D54D2FF}"/>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C2DD3304-F547-4845-A778-72F59B54DEAA}"/>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37DEE96B-F283-4A0D-B2D8-CDB6C1DE3975}"/>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3013B023-B173-4E76-8DD4-E0CDF95D0776}"/>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02DA3B97-0C8D-45C4-A3F3-493D2D9333E6}"/>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119017</xdr:rowOff>
    </xdr:from>
    <xdr:to>
      <xdr:col>24</xdr:col>
      <xdr:colOff>114300</xdr:colOff>
      <xdr:row>63</xdr:row>
      <xdr:rowOff>49167</xdr:rowOff>
    </xdr:to>
    <xdr:sp macro="" textlink="">
      <xdr:nvSpPr>
        <xdr:cNvPr id="190" name="楕円 189">
          <a:extLst>
            <a:ext uri="{FF2B5EF4-FFF2-40B4-BE49-F238E27FC236}">
              <a16:creationId xmlns:a16="http://schemas.microsoft.com/office/drawing/2014/main" id="{FF198DED-EE09-46A6-9911-A64F527564E0}"/>
            </a:ext>
          </a:extLst>
        </xdr:cNvPr>
        <xdr:cNvSpPr/>
      </xdr:nvSpPr>
      <xdr:spPr>
        <a:xfrm>
          <a:off x="4036060" y="1051269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97444</xdr:rowOff>
    </xdr:from>
    <xdr:ext cx="405111" cy="259045"/>
    <xdr:sp macro="" textlink="">
      <xdr:nvSpPr>
        <xdr:cNvPr id="191" name="【体育館・プール】&#10;有形固定資産減価償却率該当値テキスト">
          <a:extLst>
            <a:ext uri="{FF2B5EF4-FFF2-40B4-BE49-F238E27FC236}">
              <a16:creationId xmlns:a16="http://schemas.microsoft.com/office/drawing/2014/main" id="{4975DAD8-CF63-4958-93FC-8A6B2E444B45}"/>
            </a:ext>
          </a:extLst>
        </xdr:cNvPr>
        <xdr:cNvSpPr txBox="1"/>
      </xdr:nvSpPr>
      <xdr:spPr>
        <a:xfrm>
          <a:off x="4124960" y="104911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83094</xdr:rowOff>
    </xdr:from>
    <xdr:to>
      <xdr:col>20</xdr:col>
      <xdr:colOff>38100</xdr:colOff>
      <xdr:row>63</xdr:row>
      <xdr:rowOff>13244</xdr:rowOff>
    </xdr:to>
    <xdr:sp macro="" textlink="">
      <xdr:nvSpPr>
        <xdr:cNvPr id="192" name="楕円 191">
          <a:extLst>
            <a:ext uri="{FF2B5EF4-FFF2-40B4-BE49-F238E27FC236}">
              <a16:creationId xmlns:a16="http://schemas.microsoft.com/office/drawing/2014/main" id="{FBBE962B-A8E9-4BD9-AE3D-DC181391DA70}"/>
            </a:ext>
          </a:extLst>
        </xdr:cNvPr>
        <xdr:cNvSpPr/>
      </xdr:nvSpPr>
      <xdr:spPr>
        <a:xfrm>
          <a:off x="3312160" y="1047677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133894</xdr:rowOff>
    </xdr:from>
    <xdr:to>
      <xdr:col>24</xdr:col>
      <xdr:colOff>63500</xdr:colOff>
      <xdr:row>62</xdr:row>
      <xdr:rowOff>169817</xdr:rowOff>
    </xdr:to>
    <xdr:cxnSp macro="">
      <xdr:nvCxnSpPr>
        <xdr:cNvPr id="193" name="直線コネクタ 192">
          <a:extLst>
            <a:ext uri="{FF2B5EF4-FFF2-40B4-BE49-F238E27FC236}">
              <a16:creationId xmlns:a16="http://schemas.microsoft.com/office/drawing/2014/main" id="{3F3153C2-5FAE-41F3-86DF-F7EA99AC8888}"/>
            </a:ext>
          </a:extLst>
        </xdr:cNvPr>
        <xdr:cNvCxnSpPr/>
      </xdr:nvCxnSpPr>
      <xdr:spPr>
        <a:xfrm>
          <a:off x="3355340" y="10527574"/>
          <a:ext cx="73152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47172</xdr:rowOff>
    </xdr:from>
    <xdr:to>
      <xdr:col>15</xdr:col>
      <xdr:colOff>101600</xdr:colOff>
      <xdr:row>62</xdr:row>
      <xdr:rowOff>148772</xdr:rowOff>
    </xdr:to>
    <xdr:sp macro="" textlink="">
      <xdr:nvSpPr>
        <xdr:cNvPr id="194" name="楕円 193">
          <a:extLst>
            <a:ext uri="{FF2B5EF4-FFF2-40B4-BE49-F238E27FC236}">
              <a16:creationId xmlns:a16="http://schemas.microsoft.com/office/drawing/2014/main" id="{4ECEA897-56B4-4BE7-B9EE-373EC04045A8}"/>
            </a:ext>
          </a:extLst>
        </xdr:cNvPr>
        <xdr:cNvSpPr/>
      </xdr:nvSpPr>
      <xdr:spPr>
        <a:xfrm>
          <a:off x="2514600" y="1044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97972</xdr:rowOff>
    </xdr:from>
    <xdr:to>
      <xdr:col>19</xdr:col>
      <xdr:colOff>177800</xdr:colOff>
      <xdr:row>62</xdr:row>
      <xdr:rowOff>133894</xdr:rowOff>
    </xdr:to>
    <xdr:cxnSp macro="">
      <xdr:nvCxnSpPr>
        <xdr:cNvPr id="195" name="直線コネクタ 194">
          <a:extLst>
            <a:ext uri="{FF2B5EF4-FFF2-40B4-BE49-F238E27FC236}">
              <a16:creationId xmlns:a16="http://schemas.microsoft.com/office/drawing/2014/main" id="{04C6159A-496F-49F5-8F02-A22FB07DF70D}"/>
            </a:ext>
          </a:extLst>
        </xdr:cNvPr>
        <xdr:cNvCxnSpPr/>
      </xdr:nvCxnSpPr>
      <xdr:spPr>
        <a:xfrm>
          <a:off x="2565400" y="10491652"/>
          <a:ext cx="78994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11249</xdr:rowOff>
    </xdr:from>
    <xdr:to>
      <xdr:col>10</xdr:col>
      <xdr:colOff>165100</xdr:colOff>
      <xdr:row>62</xdr:row>
      <xdr:rowOff>112849</xdr:rowOff>
    </xdr:to>
    <xdr:sp macro="" textlink="">
      <xdr:nvSpPr>
        <xdr:cNvPr id="196" name="楕円 195">
          <a:extLst>
            <a:ext uri="{FF2B5EF4-FFF2-40B4-BE49-F238E27FC236}">
              <a16:creationId xmlns:a16="http://schemas.microsoft.com/office/drawing/2014/main" id="{02AD065E-E924-488C-A016-46D4316B70A5}"/>
            </a:ext>
          </a:extLst>
        </xdr:cNvPr>
        <xdr:cNvSpPr/>
      </xdr:nvSpPr>
      <xdr:spPr>
        <a:xfrm>
          <a:off x="1739900" y="10404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62049</xdr:rowOff>
    </xdr:from>
    <xdr:to>
      <xdr:col>15</xdr:col>
      <xdr:colOff>50800</xdr:colOff>
      <xdr:row>62</xdr:row>
      <xdr:rowOff>97972</xdr:rowOff>
    </xdr:to>
    <xdr:cxnSp macro="">
      <xdr:nvCxnSpPr>
        <xdr:cNvPr id="197" name="直線コネクタ 196">
          <a:extLst>
            <a:ext uri="{FF2B5EF4-FFF2-40B4-BE49-F238E27FC236}">
              <a16:creationId xmlns:a16="http://schemas.microsoft.com/office/drawing/2014/main" id="{2649ECE2-D1D5-41D5-884C-85AF6653FA99}"/>
            </a:ext>
          </a:extLst>
        </xdr:cNvPr>
        <xdr:cNvCxnSpPr/>
      </xdr:nvCxnSpPr>
      <xdr:spPr>
        <a:xfrm>
          <a:off x="1790700" y="10455729"/>
          <a:ext cx="7747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146776</xdr:rowOff>
    </xdr:from>
    <xdr:to>
      <xdr:col>6</xdr:col>
      <xdr:colOff>38100</xdr:colOff>
      <xdr:row>62</xdr:row>
      <xdr:rowOff>76926</xdr:rowOff>
    </xdr:to>
    <xdr:sp macro="" textlink="">
      <xdr:nvSpPr>
        <xdr:cNvPr id="198" name="楕円 197">
          <a:extLst>
            <a:ext uri="{FF2B5EF4-FFF2-40B4-BE49-F238E27FC236}">
              <a16:creationId xmlns:a16="http://schemas.microsoft.com/office/drawing/2014/main" id="{25D2904D-CB93-4D5E-B5E5-3F99B2B794AC}"/>
            </a:ext>
          </a:extLst>
        </xdr:cNvPr>
        <xdr:cNvSpPr/>
      </xdr:nvSpPr>
      <xdr:spPr>
        <a:xfrm>
          <a:off x="965200" y="1037281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26126</xdr:rowOff>
    </xdr:from>
    <xdr:to>
      <xdr:col>10</xdr:col>
      <xdr:colOff>114300</xdr:colOff>
      <xdr:row>62</xdr:row>
      <xdr:rowOff>62049</xdr:rowOff>
    </xdr:to>
    <xdr:cxnSp macro="">
      <xdr:nvCxnSpPr>
        <xdr:cNvPr id="199" name="直線コネクタ 198">
          <a:extLst>
            <a:ext uri="{FF2B5EF4-FFF2-40B4-BE49-F238E27FC236}">
              <a16:creationId xmlns:a16="http://schemas.microsoft.com/office/drawing/2014/main" id="{2772509D-1C85-4DA4-A955-D2C2EC167B0D}"/>
            </a:ext>
          </a:extLst>
        </xdr:cNvPr>
        <xdr:cNvCxnSpPr/>
      </xdr:nvCxnSpPr>
      <xdr:spPr>
        <a:xfrm>
          <a:off x="1008380" y="10419806"/>
          <a:ext cx="78232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152236</xdr:rowOff>
    </xdr:from>
    <xdr:ext cx="405111" cy="259045"/>
    <xdr:sp macro="" textlink="">
      <xdr:nvSpPr>
        <xdr:cNvPr id="200" name="n_1aveValue【体育館・プール】&#10;有形固定資産減価償却率">
          <a:extLst>
            <a:ext uri="{FF2B5EF4-FFF2-40B4-BE49-F238E27FC236}">
              <a16:creationId xmlns:a16="http://schemas.microsoft.com/office/drawing/2014/main" id="{5BDB5C79-A30C-41BD-816B-6F2EFF4CA591}"/>
            </a:ext>
          </a:extLst>
        </xdr:cNvPr>
        <xdr:cNvSpPr txBox="1"/>
      </xdr:nvSpPr>
      <xdr:spPr>
        <a:xfrm>
          <a:off x="3170564" y="10042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144071</xdr:rowOff>
    </xdr:from>
    <xdr:ext cx="405111" cy="259045"/>
    <xdr:sp macro="" textlink="">
      <xdr:nvSpPr>
        <xdr:cNvPr id="201" name="n_2aveValue【体育館・プール】&#10;有形固定資産減価償却率">
          <a:extLst>
            <a:ext uri="{FF2B5EF4-FFF2-40B4-BE49-F238E27FC236}">
              <a16:creationId xmlns:a16="http://schemas.microsoft.com/office/drawing/2014/main" id="{EF5FFA0A-1F26-4119-86B8-C0C3FB3A40B0}"/>
            </a:ext>
          </a:extLst>
        </xdr:cNvPr>
        <xdr:cNvSpPr txBox="1"/>
      </xdr:nvSpPr>
      <xdr:spPr>
        <a:xfrm>
          <a:off x="2385704" y="10034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135907</xdr:rowOff>
    </xdr:from>
    <xdr:ext cx="405111" cy="259045"/>
    <xdr:sp macro="" textlink="">
      <xdr:nvSpPr>
        <xdr:cNvPr id="202" name="n_3aveValue【体育館・プール】&#10;有形固定資産減価償却率">
          <a:extLst>
            <a:ext uri="{FF2B5EF4-FFF2-40B4-BE49-F238E27FC236}">
              <a16:creationId xmlns:a16="http://schemas.microsoft.com/office/drawing/2014/main" id="{01826D81-D1DE-446F-93C3-087B99825EB0}"/>
            </a:ext>
          </a:extLst>
        </xdr:cNvPr>
        <xdr:cNvSpPr txBox="1"/>
      </xdr:nvSpPr>
      <xdr:spPr>
        <a:xfrm>
          <a:off x="1611004" y="10026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121211</xdr:rowOff>
    </xdr:from>
    <xdr:ext cx="405111" cy="259045"/>
    <xdr:sp macro="" textlink="">
      <xdr:nvSpPr>
        <xdr:cNvPr id="203" name="n_4aveValue【体育館・プール】&#10;有形固定資産減価償却率">
          <a:extLst>
            <a:ext uri="{FF2B5EF4-FFF2-40B4-BE49-F238E27FC236}">
              <a16:creationId xmlns:a16="http://schemas.microsoft.com/office/drawing/2014/main" id="{D203C6ED-AD86-4475-987E-6E37737E3A02}"/>
            </a:ext>
          </a:extLst>
        </xdr:cNvPr>
        <xdr:cNvSpPr txBox="1"/>
      </xdr:nvSpPr>
      <xdr:spPr>
        <a:xfrm>
          <a:off x="836304" y="10011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4371</xdr:rowOff>
    </xdr:from>
    <xdr:ext cx="405111" cy="259045"/>
    <xdr:sp macro="" textlink="">
      <xdr:nvSpPr>
        <xdr:cNvPr id="204" name="n_1mainValue【体育館・プール】&#10;有形固定資産減価償却率">
          <a:extLst>
            <a:ext uri="{FF2B5EF4-FFF2-40B4-BE49-F238E27FC236}">
              <a16:creationId xmlns:a16="http://schemas.microsoft.com/office/drawing/2014/main" id="{63784033-004E-4C07-B335-8796D7C25B01}"/>
            </a:ext>
          </a:extLst>
        </xdr:cNvPr>
        <xdr:cNvSpPr txBox="1"/>
      </xdr:nvSpPr>
      <xdr:spPr>
        <a:xfrm>
          <a:off x="3170564" y="10565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139899</xdr:rowOff>
    </xdr:from>
    <xdr:ext cx="405111" cy="259045"/>
    <xdr:sp macro="" textlink="">
      <xdr:nvSpPr>
        <xdr:cNvPr id="205" name="n_2mainValue【体育館・プール】&#10;有形固定資産減価償却率">
          <a:extLst>
            <a:ext uri="{FF2B5EF4-FFF2-40B4-BE49-F238E27FC236}">
              <a16:creationId xmlns:a16="http://schemas.microsoft.com/office/drawing/2014/main" id="{602844FF-2BDE-414C-96DD-3ED946EDB8BB}"/>
            </a:ext>
          </a:extLst>
        </xdr:cNvPr>
        <xdr:cNvSpPr txBox="1"/>
      </xdr:nvSpPr>
      <xdr:spPr>
        <a:xfrm>
          <a:off x="2385704" y="10533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103976</xdr:rowOff>
    </xdr:from>
    <xdr:ext cx="405111" cy="259045"/>
    <xdr:sp macro="" textlink="">
      <xdr:nvSpPr>
        <xdr:cNvPr id="206" name="n_3mainValue【体育館・プール】&#10;有形固定資産減価償却率">
          <a:extLst>
            <a:ext uri="{FF2B5EF4-FFF2-40B4-BE49-F238E27FC236}">
              <a16:creationId xmlns:a16="http://schemas.microsoft.com/office/drawing/2014/main" id="{824669C6-C74F-4A55-9CB0-203C3E90F20A}"/>
            </a:ext>
          </a:extLst>
        </xdr:cNvPr>
        <xdr:cNvSpPr txBox="1"/>
      </xdr:nvSpPr>
      <xdr:spPr>
        <a:xfrm>
          <a:off x="1611004" y="104976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68053</xdr:rowOff>
    </xdr:from>
    <xdr:ext cx="405111" cy="259045"/>
    <xdr:sp macro="" textlink="">
      <xdr:nvSpPr>
        <xdr:cNvPr id="207" name="n_4mainValue【体育館・プール】&#10;有形固定資産減価償却率">
          <a:extLst>
            <a:ext uri="{FF2B5EF4-FFF2-40B4-BE49-F238E27FC236}">
              <a16:creationId xmlns:a16="http://schemas.microsoft.com/office/drawing/2014/main" id="{FDE05AD1-DE60-48C1-9570-1424618113CF}"/>
            </a:ext>
          </a:extLst>
        </xdr:cNvPr>
        <xdr:cNvSpPr txBox="1"/>
      </xdr:nvSpPr>
      <xdr:spPr>
        <a:xfrm>
          <a:off x="836304" y="104617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DDFFFE7F-24AA-41DF-8579-7B42F526C4A1}"/>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AF38E657-3D5A-40A8-82E4-348F78F2A7C4}"/>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282B9801-3B79-41FE-8D1C-DBFE5A25E00C}"/>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B885BB3A-15E0-4030-A30A-64D00CE0E34C}"/>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1680A62A-2D30-412A-8672-0441B5537B08}"/>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DC8B6BCE-19FE-466D-B476-772EAB41353B}"/>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B70F62C8-F37C-4FD6-8015-9F8E2586D878}"/>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F9D5A70D-3E1F-4FF2-9E0A-5A2E67D7A090}"/>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95EB5E1C-CB50-42DE-A338-883680E49615}"/>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97A29D3C-FD92-4F1B-960C-FB7E7222C99D}"/>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a:extLst>
            <a:ext uri="{FF2B5EF4-FFF2-40B4-BE49-F238E27FC236}">
              <a16:creationId xmlns:a16="http://schemas.microsoft.com/office/drawing/2014/main" id="{7E17D370-9FCC-4EE7-BAC0-270312A23C19}"/>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9" name="テキスト ボックス 218">
          <a:extLst>
            <a:ext uri="{FF2B5EF4-FFF2-40B4-BE49-F238E27FC236}">
              <a16:creationId xmlns:a16="http://schemas.microsoft.com/office/drawing/2014/main" id="{6528EB4B-EFF8-47D8-94D7-20DEAE3B621B}"/>
            </a:ext>
          </a:extLst>
        </xdr:cNvPr>
        <xdr:cNvSpPr txBox="1"/>
      </xdr:nvSpPr>
      <xdr:spPr>
        <a:xfrm>
          <a:off x="54053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a:extLst>
            <a:ext uri="{FF2B5EF4-FFF2-40B4-BE49-F238E27FC236}">
              <a16:creationId xmlns:a16="http://schemas.microsoft.com/office/drawing/2014/main" id="{DFA722E6-F6F6-4CFD-A28A-8CC40D6E1ABB}"/>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1" name="テキスト ボックス 220">
          <a:extLst>
            <a:ext uri="{FF2B5EF4-FFF2-40B4-BE49-F238E27FC236}">
              <a16:creationId xmlns:a16="http://schemas.microsoft.com/office/drawing/2014/main" id="{F228B5A0-7405-4263-801D-D886AC517283}"/>
            </a:ext>
          </a:extLst>
        </xdr:cNvPr>
        <xdr:cNvSpPr txBox="1"/>
      </xdr:nvSpPr>
      <xdr:spPr>
        <a:xfrm>
          <a:off x="540530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a:extLst>
            <a:ext uri="{FF2B5EF4-FFF2-40B4-BE49-F238E27FC236}">
              <a16:creationId xmlns:a16="http://schemas.microsoft.com/office/drawing/2014/main" id="{57A3A0F5-BEEB-4812-8684-C8577CFB9936}"/>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3" name="テキスト ボックス 222">
          <a:extLst>
            <a:ext uri="{FF2B5EF4-FFF2-40B4-BE49-F238E27FC236}">
              <a16:creationId xmlns:a16="http://schemas.microsoft.com/office/drawing/2014/main" id="{EB42FCE0-9CE7-4CFD-8EC9-548BFA075D9A}"/>
            </a:ext>
          </a:extLst>
        </xdr:cNvPr>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a:extLst>
            <a:ext uri="{FF2B5EF4-FFF2-40B4-BE49-F238E27FC236}">
              <a16:creationId xmlns:a16="http://schemas.microsoft.com/office/drawing/2014/main" id="{A23B4E4E-6463-4F4F-A3BE-7171FC2209EA}"/>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5" name="テキスト ボックス 224">
          <a:extLst>
            <a:ext uri="{FF2B5EF4-FFF2-40B4-BE49-F238E27FC236}">
              <a16:creationId xmlns:a16="http://schemas.microsoft.com/office/drawing/2014/main" id="{4D376DCF-299A-42AF-ADE0-A4889AE509DD}"/>
            </a:ext>
          </a:extLst>
        </xdr:cNvPr>
        <xdr:cNvSpPr txBox="1"/>
      </xdr:nvSpPr>
      <xdr:spPr>
        <a:xfrm>
          <a:off x="540530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a:extLst>
            <a:ext uri="{FF2B5EF4-FFF2-40B4-BE49-F238E27FC236}">
              <a16:creationId xmlns:a16="http://schemas.microsoft.com/office/drawing/2014/main" id="{5FFE16B7-33D4-4A0E-B5E9-D3AAFC0341E9}"/>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7" name="テキスト ボックス 226">
          <a:extLst>
            <a:ext uri="{FF2B5EF4-FFF2-40B4-BE49-F238E27FC236}">
              <a16:creationId xmlns:a16="http://schemas.microsoft.com/office/drawing/2014/main" id="{4A6174C7-295A-408B-8159-8348C2F68BDC}"/>
            </a:ext>
          </a:extLst>
        </xdr:cNvPr>
        <xdr:cNvSpPr txBox="1"/>
      </xdr:nvSpPr>
      <xdr:spPr>
        <a:xfrm>
          <a:off x="54053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id="{96F8F1C4-1137-4053-93D2-C2FE64CA4D81}"/>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a:extLst>
            <a:ext uri="{FF2B5EF4-FFF2-40B4-BE49-F238E27FC236}">
              <a16:creationId xmlns:a16="http://schemas.microsoft.com/office/drawing/2014/main" id="{796C40A9-482B-43C1-8641-C3EF2929E56E}"/>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a:extLst>
            <a:ext uri="{FF2B5EF4-FFF2-40B4-BE49-F238E27FC236}">
              <a16:creationId xmlns:a16="http://schemas.microsoft.com/office/drawing/2014/main" id="{3F548BFB-E4FA-4B24-B724-557D5F93889D}"/>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112395</xdr:rowOff>
    </xdr:from>
    <xdr:to>
      <xdr:col>54</xdr:col>
      <xdr:colOff>189865</xdr:colOff>
      <xdr:row>64</xdr:row>
      <xdr:rowOff>62865</xdr:rowOff>
    </xdr:to>
    <xdr:cxnSp macro="">
      <xdr:nvCxnSpPr>
        <xdr:cNvPr id="231" name="直線コネクタ 230">
          <a:extLst>
            <a:ext uri="{FF2B5EF4-FFF2-40B4-BE49-F238E27FC236}">
              <a16:creationId xmlns:a16="http://schemas.microsoft.com/office/drawing/2014/main" id="{55DFF816-DAF9-4654-A827-E75C7DEA6BBC}"/>
            </a:ext>
          </a:extLst>
        </xdr:cNvPr>
        <xdr:cNvCxnSpPr/>
      </xdr:nvCxnSpPr>
      <xdr:spPr>
        <a:xfrm flipV="1">
          <a:off x="9219565" y="9500235"/>
          <a:ext cx="0" cy="1291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66692</xdr:rowOff>
    </xdr:from>
    <xdr:ext cx="469744" cy="259045"/>
    <xdr:sp macro="" textlink="">
      <xdr:nvSpPr>
        <xdr:cNvPr id="232" name="【体育館・プール】&#10;一人当たり面積最小値テキスト">
          <a:extLst>
            <a:ext uri="{FF2B5EF4-FFF2-40B4-BE49-F238E27FC236}">
              <a16:creationId xmlns:a16="http://schemas.microsoft.com/office/drawing/2014/main" id="{035D41BE-D81F-4368-81A7-BAF902663861}"/>
            </a:ext>
          </a:extLst>
        </xdr:cNvPr>
        <xdr:cNvSpPr txBox="1"/>
      </xdr:nvSpPr>
      <xdr:spPr>
        <a:xfrm>
          <a:off x="9258300" y="10795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62865</xdr:rowOff>
    </xdr:from>
    <xdr:to>
      <xdr:col>55</xdr:col>
      <xdr:colOff>88900</xdr:colOff>
      <xdr:row>64</xdr:row>
      <xdr:rowOff>62865</xdr:rowOff>
    </xdr:to>
    <xdr:cxnSp macro="">
      <xdr:nvCxnSpPr>
        <xdr:cNvPr id="233" name="直線コネクタ 232">
          <a:extLst>
            <a:ext uri="{FF2B5EF4-FFF2-40B4-BE49-F238E27FC236}">
              <a16:creationId xmlns:a16="http://schemas.microsoft.com/office/drawing/2014/main" id="{AD0D04A6-E9DF-48BA-9640-C4B7AA27319E}"/>
            </a:ext>
          </a:extLst>
        </xdr:cNvPr>
        <xdr:cNvCxnSpPr/>
      </xdr:nvCxnSpPr>
      <xdr:spPr>
        <a:xfrm>
          <a:off x="9154160" y="107918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59072</xdr:rowOff>
    </xdr:from>
    <xdr:ext cx="469744" cy="259045"/>
    <xdr:sp macro="" textlink="">
      <xdr:nvSpPr>
        <xdr:cNvPr id="234" name="【体育館・プール】&#10;一人当たり面積最大値テキスト">
          <a:extLst>
            <a:ext uri="{FF2B5EF4-FFF2-40B4-BE49-F238E27FC236}">
              <a16:creationId xmlns:a16="http://schemas.microsoft.com/office/drawing/2014/main" id="{B9A6A62E-692B-4FE2-9ACA-09AD5DFDA2D8}"/>
            </a:ext>
          </a:extLst>
        </xdr:cNvPr>
        <xdr:cNvSpPr txBox="1"/>
      </xdr:nvSpPr>
      <xdr:spPr>
        <a:xfrm>
          <a:off x="9258300" y="9279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112395</xdr:rowOff>
    </xdr:from>
    <xdr:to>
      <xdr:col>55</xdr:col>
      <xdr:colOff>88900</xdr:colOff>
      <xdr:row>56</xdr:row>
      <xdr:rowOff>112395</xdr:rowOff>
    </xdr:to>
    <xdr:cxnSp macro="">
      <xdr:nvCxnSpPr>
        <xdr:cNvPr id="235" name="直線コネクタ 234">
          <a:extLst>
            <a:ext uri="{FF2B5EF4-FFF2-40B4-BE49-F238E27FC236}">
              <a16:creationId xmlns:a16="http://schemas.microsoft.com/office/drawing/2014/main" id="{194FE259-0CE9-4770-8969-C864A336D70C}"/>
            </a:ext>
          </a:extLst>
        </xdr:cNvPr>
        <xdr:cNvCxnSpPr/>
      </xdr:nvCxnSpPr>
      <xdr:spPr>
        <a:xfrm>
          <a:off x="9154160" y="950023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65422</xdr:rowOff>
    </xdr:from>
    <xdr:ext cx="469744" cy="259045"/>
    <xdr:sp macro="" textlink="">
      <xdr:nvSpPr>
        <xdr:cNvPr id="236" name="【体育館・プール】&#10;一人当たり面積平均値テキスト">
          <a:extLst>
            <a:ext uri="{FF2B5EF4-FFF2-40B4-BE49-F238E27FC236}">
              <a16:creationId xmlns:a16="http://schemas.microsoft.com/office/drawing/2014/main" id="{5B541CCB-9615-466D-B10B-8D29984D1A12}"/>
            </a:ext>
          </a:extLst>
        </xdr:cNvPr>
        <xdr:cNvSpPr txBox="1"/>
      </xdr:nvSpPr>
      <xdr:spPr>
        <a:xfrm>
          <a:off x="9258300" y="102914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42545</xdr:rowOff>
    </xdr:from>
    <xdr:to>
      <xdr:col>55</xdr:col>
      <xdr:colOff>50800</xdr:colOff>
      <xdr:row>62</xdr:row>
      <xdr:rowOff>144145</xdr:rowOff>
    </xdr:to>
    <xdr:sp macro="" textlink="">
      <xdr:nvSpPr>
        <xdr:cNvPr id="237" name="フローチャート: 判断 236">
          <a:extLst>
            <a:ext uri="{FF2B5EF4-FFF2-40B4-BE49-F238E27FC236}">
              <a16:creationId xmlns:a16="http://schemas.microsoft.com/office/drawing/2014/main" id="{CF8955D0-1575-4D4D-817D-761E93EA9E15}"/>
            </a:ext>
          </a:extLst>
        </xdr:cNvPr>
        <xdr:cNvSpPr/>
      </xdr:nvSpPr>
      <xdr:spPr>
        <a:xfrm>
          <a:off x="9192260" y="1043622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42545</xdr:rowOff>
    </xdr:from>
    <xdr:to>
      <xdr:col>50</xdr:col>
      <xdr:colOff>165100</xdr:colOff>
      <xdr:row>62</xdr:row>
      <xdr:rowOff>144145</xdr:rowOff>
    </xdr:to>
    <xdr:sp macro="" textlink="">
      <xdr:nvSpPr>
        <xdr:cNvPr id="238" name="フローチャート: 判断 237">
          <a:extLst>
            <a:ext uri="{FF2B5EF4-FFF2-40B4-BE49-F238E27FC236}">
              <a16:creationId xmlns:a16="http://schemas.microsoft.com/office/drawing/2014/main" id="{2F89A09C-F144-4C37-82E7-2C029476B5CA}"/>
            </a:ext>
          </a:extLst>
        </xdr:cNvPr>
        <xdr:cNvSpPr/>
      </xdr:nvSpPr>
      <xdr:spPr>
        <a:xfrm>
          <a:off x="8445500" y="1043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52070</xdr:rowOff>
    </xdr:from>
    <xdr:to>
      <xdr:col>46</xdr:col>
      <xdr:colOff>38100</xdr:colOff>
      <xdr:row>62</xdr:row>
      <xdr:rowOff>153670</xdr:rowOff>
    </xdr:to>
    <xdr:sp macro="" textlink="">
      <xdr:nvSpPr>
        <xdr:cNvPr id="239" name="フローチャート: 判断 238">
          <a:extLst>
            <a:ext uri="{FF2B5EF4-FFF2-40B4-BE49-F238E27FC236}">
              <a16:creationId xmlns:a16="http://schemas.microsoft.com/office/drawing/2014/main" id="{9450F0DF-211E-4DC9-8ACF-8638E09BA831}"/>
            </a:ext>
          </a:extLst>
        </xdr:cNvPr>
        <xdr:cNvSpPr/>
      </xdr:nvSpPr>
      <xdr:spPr>
        <a:xfrm>
          <a:off x="7670800" y="1044575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57785</xdr:rowOff>
    </xdr:from>
    <xdr:to>
      <xdr:col>41</xdr:col>
      <xdr:colOff>101600</xdr:colOff>
      <xdr:row>62</xdr:row>
      <xdr:rowOff>159385</xdr:rowOff>
    </xdr:to>
    <xdr:sp macro="" textlink="">
      <xdr:nvSpPr>
        <xdr:cNvPr id="240" name="フローチャート: 判断 239">
          <a:extLst>
            <a:ext uri="{FF2B5EF4-FFF2-40B4-BE49-F238E27FC236}">
              <a16:creationId xmlns:a16="http://schemas.microsoft.com/office/drawing/2014/main" id="{4417ED36-E37A-4465-AC9E-03AF43943640}"/>
            </a:ext>
          </a:extLst>
        </xdr:cNvPr>
        <xdr:cNvSpPr/>
      </xdr:nvSpPr>
      <xdr:spPr>
        <a:xfrm>
          <a:off x="6873240" y="1045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52070</xdr:rowOff>
    </xdr:from>
    <xdr:to>
      <xdr:col>36</xdr:col>
      <xdr:colOff>165100</xdr:colOff>
      <xdr:row>62</xdr:row>
      <xdr:rowOff>153670</xdr:rowOff>
    </xdr:to>
    <xdr:sp macro="" textlink="">
      <xdr:nvSpPr>
        <xdr:cNvPr id="241" name="フローチャート: 判断 240">
          <a:extLst>
            <a:ext uri="{FF2B5EF4-FFF2-40B4-BE49-F238E27FC236}">
              <a16:creationId xmlns:a16="http://schemas.microsoft.com/office/drawing/2014/main" id="{8C24207D-D203-4A67-9F34-B5917C00C715}"/>
            </a:ext>
          </a:extLst>
        </xdr:cNvPr>
        <xdr:cNvSpPr/>
      </xdr:nvSpPr>
      <xdr:spPr>
        <a:xfrm>
          <a:off x="6098540" y="1044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69061CB8-CC54-47E6-A8D1-E1F5DABC6B31}"/>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6324561B-FB33-454F-B512-4B26CBA49F1E}"/>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A1304E0-B0D1-4B26-8C36-012101DE5498}"/>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798F608E-8411-489D-9F32-B4301111A31D}"/>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1D35E891-9E78-44FE-AFDA-7D0FB4794365}"/>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132080</xdr:rowOff>
    </xdr:from>
    <xdr:to>
      <xdr:col>55</xdr:col>
      <xdr:colOff>50800</xdr:colOff>
      <xdr:row>63</xdr:row>
      <xdr:rowOff>62230</xdr:rowOff>
    </xdr:to>
    <xdr:sp macro="" textlink="">
      <xdr:nvSpPr>
        <xdr:cNvPr id="247" name="楕円 246">
          <a:extLst>
            <a:ext uri="{FF2B5EF4-FFF2-40B4-BE49-F238E27FC236}">
              <a16:creationId xmlns:a16="http://schemas.microsoft.com/office/drawing/2014/main" id="{F3F51148-FA26-4EE6-B3FB-9D073F744F14}"/>
            </a:ext>
          </a:extLst>
        </xdr:cNvPr>
        <xdr:cNvSpPr/>
      </xdr:nvSpPr>
      <xdr:spPr>
        <a:xfrm>
          <a:off x="9192260" y="105257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110507</xdr:rowOff>
    </xdr:from>
    <xdr:ext cx="469744" cy="259045"/>
    <xdr:sp macro="" textlink="">
      <xdr:nvSpPr>
        <xdr:cNvPr id="248" name="【体育館・プール】&#10;一人当たり面積該当値テキスト">
          <a:extLst>
            <a:ext uri="{FF2B5EF4-FFF2-40B4-BE49-F238E27FC236}">
              <a16:creationId xmlns:a16="http://schemas.microsoft.com/office/drawing/2014/main" id="{CC9617F2-51F5-4764-93BA-8EEF27C85CA2}"/>
            </a:ext>
          </a:extLst>
        </xdr:cNvPr>
        <xdr:cNvSpPr txBox="1"/>
      </xdr:nvSpPr>
      <xdr:spPr>
        <a:xfrm>
          <a:off x="9258300" y="10504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132080</xdr:rowOff>
    </xdr:from>
    <xdr:to>
      <xdr:col>50</xdr:col>
      <xdr:colOff>165100</xdr:colOff>
      <xdr:row>63</xdr:row>
      <xdr:rowOff>62230</xdr:rowOff>
    </xdr:to>
    <xdr:sp macro="" textlink="">
      <xdr:nvSpPr>
        <xdr:cNvPr id="249" name="楕円 248">
          <a:extLst>
            <a:ext uri="{FF2B5EF4-FFF2-40B4-BE49-F238E27FC236}">
              <a16:creationId xmlns:a16="http://schemas.microsoft.com/office/drawing/2014/main" id="{F09EC83D-9C90-4BE0-AC66-1C3CFA66D6D4}"/>
            </a:ext>
          </a:extLst>
        </xdr:cNvPr>
        <xdr:cNvSpPr/>
      </xdr:nvSpPr>
      <xdr:spPr>
        <a:xfrm>
          <a:off x="8445500" y="105257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11430</xdr:rowOff>
    </xdr:from>
    <xdr:to>
      <xdr:col>55</xdr:col>
      <xdr:colOff>0</xdr:colOff>
      <xdr:row>63</xdr:row>
      <xdr:rowOff>11430</xdr:rowOff>
    </xdr:to>
    <xdr:cxnSp macro="">
      <xdr:nvCxnSpPr>
        <xdr:cNvPr id="250" name="直線コネクタ 249">
          <a:extLst>
            <a:ext uri="{FF2B5EF4-FFF2-40B4-BE49-F238E27FC236}">
              <a16:creationId xmlns:a16="http://schemas.microsoft.com/office/drawing/2014/main" id="{A9AEA99E-5D8D-4EFF-8009-F627EC1E79D7}"/>
            </a:ext>
          </a:extLst>
        </xdr:cNvPr>
        <xdr:cNvCxnSpPr/>
      </xdr:nvCxnSpPr>
      <xdr:spPr>
        <a:xfrm>
          <a:off x="8496300" y="10572750"/>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132080</xdr:rowOff>
    </xdr:from>
    <xdr:to>
      <xdr:col>46</xdr:col>
      <xdr:colOff>38100</xdr:colOff>
      <xdr:row>63</xdr:row>
      <xdr:rowOff>62230</xdr:rowOff>
    </xdr:to>
    <xdr:sp macro="" textlink="">
      <xdr:nvSpPr>
        <xdr:cNvPr id="251" name="楕円 250">
          <a:extLst>
            <a:ext uri="{FF2B5EF4-FFF2-40B4-BE49-F238E27FC236}">
              <a16:creationId xmlns:a16="http://schemas.microsoft.com/office/drawing/2014/main" id="{EC844751-3F77-4B1E-B03A-E780E35999CF}"/>
            </a:ext>
          </a:extLst>
        </xdr:cNvPr>
        <xdr:cNvSpPr/>
      </xdr:nvSpPr>
      <xdr:spPr>
        <a:xfrm>
          <a:off x="7670800" y="105257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11430</xdr:rowOff>
    </xdr:from>
    <xdr:to>
      <xdr:col>50</xdr:col>
      <xdr:colOff>114300</xdr:colOff>
      <xdr:row>63</xdr:row>
      <xdr:rowOff>11430</xdr:rowOff>
    </xdr:to>
    <xdr:cxnSp macro="">
      <xdr:nvCxnSpPr>
        <xdr:cNvPr id="252" name="直線コネクタ 251">
          <a:extLst>
            <a:ext uri="{FF2B5EF4-FFF2-40B4-BE49-F238E27FC236}">
              <a16:creationId xmlns:a16="http://schemas.microsoft.com/office/drawing/2014/main" id="{7EF8A256-49B8-4989-AC4F-0B3B556946BD}"/>
            </a:ext>
          </a:extLst>
        </xdr:cNvPr>
        <xdr:cNvCxnSpPr/>
      </xdr:nvCxnSpPr>
      <xdr:spPr>
        <a:xfrm>
          <a:off x="7713980" y="1057275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130175</xdr:rowOff>
    </xdr:from>
    <xdr:to>
      <xdr:col>41</xdr:col>
      <xdr:colOff>101600</xdr:colOff>
      <xdr:row>63</xdr:row>
      <xdr:rowOff>60325</xdr:rowOff>
    </xdr:to>
    <xdr:sp macro="" textlink="">
      <xdr:nvSpPr>
        <xdr:cNvPr id="253" name="楕円 252">
          <a:extLst>
            <a:ext uri="{FF2B5EF4-FFF2-40B4-BE49-F238E27FC236}">
              <a16:creationId xmlns:a16="http://schemas.microsoft.com/office/drawing/2014/main" id="{98E3D004-AD6C-4A3D-9BC5-F5EC405DC2E8}"/>
            </a:ext>
          </a:extLst>
        </xdr:cNvPr>
        <xdr:cNvSpPr/>
      </xdr:nvSpPr>
      <xdr:spPr>
        <a:xfrm>
          <a:off x="6873240" y="105238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9525</xdr:rowOff>
    </xdr:from>
    <xdr:to>
      <xdr:col>45</xdr:col>
      <xdr:colOff>177800</xdr:colOff>
      <xdr:row>63</xdr:row>
      <xdr:rowOff>11430</xdr:rowOff>
    </xdr:to>
    <xdr:cxnSp macro="">
      <xdr:nvCxnSpPr>
        <xdr:cNvPr id="254" name="直線コネクタ 253">
          <a:extLst>
            <a:ext uri="{FF2B5EF4-FFF2-40B4-BE49-F238E27FC236}">
              <a16:creationId xmlns:a16="http://schemas.microsoft.com/office/drawing/2014/main" id="{7BAAEFD2-3F1B-4AD3-955D-3916937C0F84}"/>
            </a:ext>
          </a:extLst>
        </xdr:cNvPr>
        <xdr:cNvCxnSpPr/>
      </xdr:nvCxnSpPr>
      <xdr:spPr>
        <a:xfrm>
          <a:off x="6924040" y="10570845"/>
          <a:ext cx="78994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130175</xdr:rowOff>
    </xdr:from>
    <xdr:to>
      <xdr:col>36</xdr:col>
      <xdr:colOff>165100</xdr:colOff>
      <xdr:row>63</xdr:row>
      <xdr:rowOff>60325</xdr:rowOff>
    </xdr:to>
    <xdr:sp macro="" textlink="">
      <xdr:nvSpPr>
        <xdr:cNvPr id="255" name="楕円 254">
          <a:extLst>
            <a:ext uri="{FF2B5EF4-FFF2-40B4-BE49-F238E27FC236}">
              <a16:creationId xmlns:a16="http://schemas.microsoft.com/office/drawing/2014/main" id="{981BF44C-07E4-4108-8ED2-8F244114C98B}"/>
            </a:ext>
          </a:extLst>
        </xdr:cNvPr>
        <xdr:cNvSpPr/>
      </xdr:nvSpPr>
      <xdr:spPr>
        <a:xfrm>
          <a:off x="6098540" y="105238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9525</xdr:rowOff>
    </xdr:from>
    <xdr:to>
      <xdr:col>41</xdr:col>
      <xdr:colOff>50800</xdr:colOff>
      <xdr:row>63</xdr:row>
      <xdr:rowOff>9525</xdr:rowOff>
    </xdr:to>
    <xdr:cxnSp macro="">
      <xdr:nvCxnSpPr>
        <xdr:cNvPr id="256" name="直線コネクタ 255">
          <a:extLst>
            <a:ext uri="{FF2B5EF4-FFF2-40B4-BE49-F238E27FC236}">
              <a16:creationId xmlns:a16="http://schemas.microsoft.com/office/drawing/2014/main" id="{499815D0-1A00-49D9-A0BB-CCAA4BE9D8A8}"/>
            </a:ext>
          </a:extLst>
        </xdr:cNvPr>
        <xdr:cNvCxnSpPr/>
      </xdr:nvCxnSpPr>
      <xdr:spPr>
        <a:xfrm>
          <a:off x="6149340" y="10570845"/>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160672</xdr:rowOff>
    </xdr:from>
    <xdr:ext cx="469744" cy="259045"/>
    <xdr:sp macro="" textlink="">
      <xdr:nvSpPr>
        <xdr:cNvPr id="257" name="n_1aveValue【体育館・プール】&#10;一人当たり面積">
          <a:extLst>
            <a:ext uri="{FF2B5EF4-FFF2-40B4-BE49-F238E27FC236}">
              <a16:creationId xmlns:a16="http://schemas.microsoft.com/office/drawing/2014/main" id="{6E9E4D2B-3A64-4124-AC21-6922DE648460}"/>
            </a:ext>
          </a:extLst>
        </xdr:cNvPr>
        <xdr:cNvSpPr txBox="1"/>
      </xdr:nvSpPr>
      <xdr:spPr>
        <a:xfrm>
          <a:off x="8271587" y="10219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170197</xdr:rowOff>
    </xdr:from>
    <xdr:ext cx="469744" cy="259045"/>
    <xdr:sp macro="" textlink="">
      <xdr:nvSpPr>
        <xdr:cNvPr id="258" name="n_2aveValue【体育館・プール】&#10;一人当たり面積">
          <a:extLst>
            <a:ext uri="{FF2B5EF4-FFF2-40B4-BE49-F238E27FC236}">
              <a16:creationId xmlns:a16="http://schemas.microsoft.com/office/drawing/2014/main" id="{4654E8EA-63F7-4521-816F-CF200A0934FA}"/>
            </a:ext>
          </a:extLst>
        </xdr:cNvPr>
        <xdr:cNvSpPr txBox="1"/>
      </xdr:nvSpPr>
      <xdr:spPr>
        <a:xfrm>
          <a:off x="7509587" y="1022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4462</xdr:rowOff>
    </xdr:from>
    <xdr:ext cx="469744" cy="259045"/>
    <xdr:sp macro="" textlink="">
      <xdr:nvSpPr>
        <xdr:cNvPr id="259" name="n_3aveValue【体育館・プール】&#10;一人当たり面積">
          <a:extLst>
            <a:ext uri="{FF2B5EF4-FFF2-40B4-BE49-F238E27FC236}">
              <a16:creationId xmlns:a16="http://schemas.microsoft.com/office/drawing/2014/main" id="{DA7F0AF4-1416-494E-8725-F9F6FD2D641D}"/>
            </a:ext>
          </a:extLst>
        </xdr:cNvPr>
        <xdr:cNvSpPr txBox="1"/>
      </xdr:nvSpPr>
      <xdr:spPr>
        <a:xfrm>
          <a:off x="6712027" y="10230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170197</xdr:rowOff>
    </xdr:from>
    <xdr:ext cx="469744" cy="259045"/>
    <xdr:sp macro="" textlink="">
      <xdr:nvSpPr>
        <xdr:cNvPr id="260" name="n_4aveValue【体育館・プール】&#10;一人当たり面積">
          <a:extLst>
            <a:ext uri="{FF2B5EF4-FFF2-40B4-BE49-F238E27FC236}">
              <a16:creationId xmlns:a16="http://schemas.microsoft.com/office/drawing/2014/main" id="{0FC19D26-1E94-4D59-BC41-300E9FA665E5}"/>
            </a:ext>
          </a:extLst>
        </xdr:cNvPr>
        <xdr:cNvSpPr txBox="1"/>
      </xdr:nvSpPr>
      <xdr:spPr>
        <a:xfrm>
          <a:off x="5937327" y="1022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53357</xdr:rowOff>
    </xdr:from>
    <xdr:ext cx="469744" cy="259045"/>
    <xdr:sp macro="" textlink="">
      <xdr:nvSpPr>
        <xdr:cNvPr id="261" name="n_1mainValue【体育館・プール】&#10;一人当たり面積">
          <a:extLst>
            <a:ext uri="{FF2B5EF4-FFF2-40B4-BE49-F238E27FC236}">
              <a16:creationId xmlns:a16="http://schemas.microsoft.com/office/drawing/2014/main" id="{040E3D84-03CD-43C8-BC46-A542520C94BE}"/>
            </a:ext>
          </a:extLst>
        </xdr:cNvPr>
        <xdr:cNvSpPr txBox="1"/>
      </xdr:nvSpPr>
      <xdr:spPr>
        <a:xfrm>
          <a:off x="8271587" y="1061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53357</xdr:rowOff>
    </xdr:from>
    <xdr:ext cx="469744" cy="259045"/>
    <xdr:sp macro="" textlink="">
      <xdr:nvSpPr>
        <xdr:cNvPr id="262" name="n_2mainValue【体育館・プール】&#10;一人当たり面積">
          <a:extLst>
            <a:ext uri="{FF2B5EF4-FFF2-40B4-BE49-F238E27FC236}">
              <a16:creationId xmlns:a16="http://schemas.microsoft.com/office/drawing/2014/main" id="{E2F75742-36AD-4BE0-AE62-64C0DF435F4D}"/>
            </a:ext>
          </a:extLst>
        </xdr:cNvPr>
        <xdr:cNvSpPr txBox="1"/>
      </xdr:nvSpPr>
      <xdr:spPr>
        <a:xfrm>
          <a:off x="7509587" y="1061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51452</xdr:rowOff>
    </xdr:from>
    <xdr:ext cx="469744" cy="259045"/>
    <xdr:sp macro="" textlink="">
      <xdr:nvSpPr>
        <xdr:cNvPr id="263" name="n_3mainValue【体育館・プール】&#10;一人当たり面積">
          <a:extLst>
            <a:ext uri="{FF2B5EF4-FFF2-40B4-BE49-F238E27FC236}">
              <a16:creationId xmlns:a16="http://schemas.microsoft.com/office/drawing/2014/main" id="{B8878262-850B-4D77-8E9C-143AC1D44DBB}"/>
            </a:ext>
          </a:extLst>
        </xdr:cNvPr>
        <xdr:cNvSpPr txBox="1"/>
      </xdr:nvSpPr>
      <xdr:spPr>
        <a:xfrm>
          <a:off x="6712027" y="10612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51452</xdr:rowOff>
    </xdr:from>
    <xdr:ext cx="469744" cy="259045"/>
    <xdr:sp macro="" textlink="">
      <xdr:nvSpPr>
        <xdr:cNvPr id="264" name="n_4mainValue【体育館・プール】&#10;一人当たり面積">
          <a:extLst>
            <a:ext uri="{FF2B5EF4-FFF2-40B4-BE49-F238E27FC236}">
              <a16:creationId xmlns:a16="http://schemas.microsoft.com/office/drawing/2014/main" id="{D5837414-682B-47B6-B6D3-5349309C51FF}"/>
            </a:ext>
          </a:extLst>
        </xdr:cNvPr>
        <xdr:cNvSpPr txBox="1"/>
      </xdr:nvSpPr>
      <xdr:spPr>
        <a:xfrm>
          <a:off x="5937327" y="10612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id="{B6184EED-11A0-499F-BA8C-67AEB17F03B8}"/>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id="{B9067E2A-5557-4715-BC57-D6379D898EE4}"/>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id="{8E6E9C23-3B11-4AB3-8C0A-D4B7865D310D}"/>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id="{5F7FDD8C-6345-4501-887D-213A7D504586}"/>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id="{572DF4C0-C11E-4B46-82DA-08662292DFC5}"/>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id="{F8B89A75-54CE-4F2E-9BBC-378BEC581218}"/>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id="{FA79A24E-DDFA-4990-A4F3-3938D5211834}"/>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id="{F99AF49E-8690-4329-84B8-AB0260F6A5DD}"/>
            </a:ext>
          </a:extLst>
        </xdr:cNvPr>
        <xdr:cNvSpPr/>
      </xdr:nvSpPr>
      <xdr:spPr>
        <a:xfrm>
          <a:off x="67056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3" name="正方形/長方形 272">
          <a:extLst>
            <a:ext uri="{FF2B5EF4-FFF2-40B4-BE49-F238E27FC236}">
              <a16:creationId xmlns:a16="http://schemas.microsoft.com/office/drawing/2014/main" id="{FA327D98-7D8D-4994-A9B8-3FA2F11F592C}"/>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4" name="正方形/長方形 273">
          <a:extLst>
            <a:ext uri="{FF2B5EF4-FFF2-40B4-BE49-F238E27FC236}">
              <a16:creationId xmlns:a16="http://schemas.microsoft.com/office/drawing/2014/main" id="{A958A399-816A-4180-88A3-D7E02668937B}"/>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5" name="正方形/長方形 274">
          <a:extLst>
            <a:ext uri="{FF2B5EF4-FFF2-40B4-BE49-F238E27FC236}">
              <a16:creationId xmlns:a16="http://schemas.microsoft.com/office/drawing/2014/main" id="{5BD687FE-B1FE-4B6B-90FF-6F3FFB031F76}"/>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6" name="正方形/長方形 275">
          <a:extLst>
            <a:ext uri="{FF2B5EF4-FFF2-40B4-BE49-F238E27FC236}">
              <a16:creationId xmlns:a16="http://schemas.microsoft.com/office/drawing/2014/main" id="{27483BD8-5F6C-40A6-BFB8-1F1B713CF6DB}"/>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7" name="正方形/長方形 276">
          <a:extLst>
            <a:ext uri="{FF2B5EF4-FFF2-40B4-BE49-F238E27FC236}">
              <a16:creationId xmlns:a16="http://schemas.microsoft.com/office/drawing/2014/main" id="{6B7E0D26-D4FF-47B3-B38E-5B1AFE34C6B3}"/>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8" name="正方形/長方形 277">
          <a:extLst>
            <a:ext uri="{FF2B5EF4-FFF2-40B4-BE49-F238E27FC236}">
              <a16:creationId xmlns:a16="http://schemas.microsoft.com/office/drawing/2014/main" id="{4F8250CA-AD7F-44D9-96BE-9556C6FFF3F9}"/>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9" name="正方形/長方形 278">
          <a:extLst>
            <a:ext uri="{FF2B5EF4-FFF2-40B4-BE49-F238E27FC236}">
              <a16:creationId xmlns:a16="http://schemas.microsoft.com/office/drawing/2014/main" id="{98C3120C-DC66-4D4F-8507-C9D64E0EAC06}"/>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0" name="正方形/長方形 279">
          <a:extLst>
            <a:ext uri="{FF2B5EF4-FFF2-40B4-BE49-F238E27FC236}">
              <a16:creationId xmlns:a16="http://schemas.microsoft.com/office/drawing/2014/main" id="{8F91C1ED-ABA3-4A90-952E-DC92CA5E39BE}"/>
            </a:ext>
          </a:extLst>
        </xdr:cNvPr>
        <xdr:cNvSpPr/>
      </xdr:nvSpPr>
      <xdr:spPr>
        <a:xfrm>
          <a:off x="582676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81" name="正方形/長方形 280">
          <a:extLst>
            <a:ext uri="{FF2B5EF4-FFF2-40B4-BE49-F238E27FC236}">
              <a16:creationId xmlns:a16="http://schemas.microsoft.com/office/drawing/2014/main" id="{1CA07680-2AB2-4013-9071-EB04439B0D63}"/>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0</xdr:colOff>
      <xdr:row>94</xdr:row>
      <xdr:rowOff>165100</xdr:rowOff>
    </xdr:from>
    <xdr:to>
      <xdr:col>12</xdr:col>
      <xdr:colOff>0</xdr:colOff>
      <xdr:row>96</xdr:row>
      <xdr:rowOff>76200</xdr:rowOff>
    </xdr:to>
    <xdr:sp macro="" textlink="">
      <xdr:nvSpPr>
        <xdr:cNvPr id="282" name="正方形/長方形 281">
          <a:extLst>
            <a:ext uri="{FF2B5EF4-FFF2-40B4-BE49-F238E27FC236}">
              <a16:creationId xmlns:a16="http://schemas.microsoft.com/office/drawing/2014/main" id="{B95EFFFA-C7D0-49FE-8B47-A3E891A2BAD2}"/>
            </a:ext>
          </a:extLst>
        </xdr:cNvPr>
        <xdr:cNvSpPr/>
      </xdr:nvSpPr>
      <xdr:spPr>
        <a:xfrm>
          <a:off x="670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xdr:col>
      <xdr:colOff>0</xdr:colOff>
      <xdr:row>96</xdr:row>
      <xdr:rowOff>25400</xdr:rowOff>
    </xdr:from>
    <xdr:to>
      <xdr:col>12</xdr:col>
      <xdr:colOff>0</xdr:colOff>
      <xdr:row>97</xdr:row>
      <xdr:rowOff>107950</xdr:rowOff>
    </xdr:to>
    <xdr:sp macro="" textlink="">
      <xdr:nvSpPr>
        <xdr:cNvPr id="283" name="正方形/長方形 282">
          <a:extLst>
            <a:ext uri="{FF2B5EF4-FFF2-40B4-BE49-F238E27FC236}">
              <a16:creationId xmlns:a16="http://schemas.microsoft.com/office/drawing/2014/main" id="{D9FE6051-D855-40B1-A620-99FF22735103}"/>
            </a:ext>
          </a:extLst>
        </xdr:cNvPr>
        <xdr:cNvSpPr/>
      </xdr:nvSpPr>
      <xdr:spPr>
        <a:xfrm>
          <a:off x="670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127000</xdr:colOff>
      <xdr:row>94</xdr:row>
      <xdr:rowOff>165100</xdr:rowOff>
    </xdr:from>
    <xdr:to>
      <xdr:col>18</xdr:col>
      <xdr:colOff>127000</xdr:colOff>
      <xdr:row>96</xdr:row>
      <xdr:rowOff>76200</xdr:rowOff>
    </xdr:to>
    <xdr:sp macro="" textlink="">
      <xdr:nvSpPr>
        <xdr:cNvPr id="284" name="正方形/長方形 283">
          <a:extLst>
            <a:ext uri="{FF2B5EF4-FFF2-40B4-BE49-F238E27FC236}">
              <a16:creationId xmlns:a16="http://schemas.microsoft.com/office/drawing/2014/main" id="{8069CC6B-F96B-4628-96A8-AF4C3469646B}"/>
            </a:ext>
          </a:extLst>
        </xdr:cNvPr>
        <xdr:cNvSpPr/>
      </xdr:nvSpPr>
      <xdr:spPr>
        <a:xfrm>
          <a:off x="1803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xdr:col>
      <xdr:colOff>127000</xdr:colOff>
      <xdr:row>96</xdr:row>
      <xdr:rowOff>25400</xdr:rowOff>
    </xdr:from>
    <xdr:to>
      <xdr:col>18</xdr:col>
      <xdr:colOff>127000</xdr:colOff>
      <xdr:row>97</xdr:row>
      <xdr:rowOff>107950</xdr:rowOff>
    </xdr:to>
    <xdr:sp macro="" textlink="">
      <xdr:nvSpPr>
        <xdr:cNvPr id="285" name="正方形/長方形 284">
          <a:extLst>
            <a:ext uri="{FF2B5EF4-FFF2-40B4-BE49-F238E27FC236}">
              <a16:creationId xmlns:a16="http://schemas.microsoft.com/office/drawing/2014/main" id="{12E5D4F2-E435-42F3-A9D5-896EC78F1B69}"/>
            </a:ext>
          </a:extLst>
        </xdr:cNvPr>
        <xdr:cNvSpPr/>
      </xdr:nvSpPr>
      <xdr:spPr>
        <a:xfrm>
          <a:off x="1803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6" name="正方形/長方形 285">
          <a:extLst>
            <a:ext uri="{FF2B5EF4-FFF2-40B4-BE49-F238E27FC236}">
              <a16:creationId xmlns:a16="http://schemas.microsoft.com/office/drawing/2014/main" id="{7B0350A7-1E93-419C-9A95-505624645363}"/>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7" name="正方形/長方形 286">
          <a:extLst>
            <a:ext uri="{FF2B5EF4-FFF2-40B4-BE49-F238E27FC236}">
              <a16:creationId xmlns:a16="http://schemas.microsoft.com/office/drawing/2014/main" id="{8483B5B2-F950-43D3-9163-CF9D34805748}"/>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34</xdr:col>
      <xdr:colOff>127000</xdr:colOff>
      <xdr:row>94</xdr:row>
      <xdr:rowOff>165100</xdr:rowOff>
    </xdr:from>
    <xdr:to>
      <xdr:col>42</xdr:col>
      <xdr:colOff>127000</xdr:colOff>
      <xdr:row>96</xdr:row>
      <xdr:rowOff>76200</xdr:rowOff>
    </xdr:to>
    <xdr:sp macro="" textlink="">
      <xdr:nvSpPr>
        <xdr:cNvPr id="288" name="正方形/長方形 287">
          <a:extLst>
            <a:ext uri="{FF2B5EF4-FFF2-40B4-BE49-F238E27FC236}">
              <a16:creationId xmlns:a16="http://schemas.microsoft.com/office/drawing/2014/main" id="{A47815BC-7364-4AA1-B212-0F899099DC4E}"/>
            </a:ext>
          </a:extLst>
        </xdr:cNvPr>
        <xdr:cNvSpPr/>
      </xdr:nvSpPr>
      <xdr:spPr>
        <a:xfrm>
          <a:off x="58267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34</xdr:col>
      <xdr:colOff>127000</xdr:colOff>
      <xdr:row>96</xdr:row>
      <xdr:rowOff>25400</xdr:rowOff>
    </xdr:from>
    <xdr:to>
      <xdr:col>42</xdr:col>
      <xdr:colOff>127000</xdr:colOff>
      <xdr:row>97</xdr:row>
      <xdr:rowOff>107950</xdr:rowOff>
    </xdr:to>
    <xdr:sp macro="" textlink="">
      <xdr:nvSpPr>
        <xdr:cNvPr id="289" name="正方形/長方形 288">
          <a:extLst>
            <a:ext uri="{FF2B5EF4-FFF2-40B4-BE49-F238E27FC236}">
              <a16:creationId xmlns:a16="http://schemas.microsoft.com/office/drawing/2014/main" id="{D3A98547-9FC0-4B73-A523-4A29EBA841AB}"/>
            </a:ext>
          </a:extLst>
        </xdr:cNvPr>
        <xdr:cNvSpPr/>
      </xdr:nvSpPr>
      <xdr:spPr>
        <a:xfrm>
          <a:off x="58267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63500</xdr:colOff>
      <xdr:row>94</xdr:row>
      <xdr:rowOff>165100</xdr:rowOff>
    </xdr:from>
    <xdr:to>
      <xdr:col>49</xdr:col>
      <xdr:colOff>63500</xdr:colOff>
      <xdr:row>96</xdr:row>
      <xdr:rowOff>76200</xdr:rowOff>
    </xdr:to>
    <xdr:sp macro="" textlink="">
      <xdr:nvSpPr>
        <xdr:cNvPr id="290" name="正方形/長方形 289">
          <a:extLst>
            <a:ext uri="{FF2B5EF4-FFF2-40B4-BE49-F238E27FC236}">
              <a16:creationId xmlns:a16="http://schemas.microsoft.com/office/drawing/2014/main" id="{8EF543DD-0E24-40B6-9816-441379CB710F}"/>
            </a:ext>
          </a:extLst>
        </xdr:cNvPr>
        <xdr:cNvSpPr/>
      </xdr:nvSpPr>
      <xdr:spPr>
        <a:xfrm>
          <a:off x="69367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41</xdr:col>
      <xdr:colOff>63500</xdr:colOff>
      <xdr:row>96</xdr:row>
      <xdr:rowOff>25400</xdr:rowOff>
    </xdr:from>
    <xdr:to>
      <xdr:col>49</xdr:col>
      <xdr:colOff>63500</xdr:colOff>
      <xdr:row>97</xdr:row>
      <xdr:rowOff>107950</xdr:rowOff>
    </xdr:to>
    <xdr:sp macro="" textlink="">
      <xdr:nvSpPr>
        <xdr:cNvPr id="291" name="正方形/長方形 290">
          <a:extLst>
            <a:ext uri="{FF2B5EF4-FFF2-40B4-BE49-F238E27FC236}">
              <a16:creationId xmlns:a16="http://schemas.microsoft.com/office/drawing/2014/main" id="{33F56796-745B-4E9C-B505-219A5E0D9353}"/>
            </a:ext>
          </a:extLst>
        </xdr:cNvPr>
        <xdr:cNvSpPr/>
      </xdr:nvSpPr>
      <xdr:spPr>
        <a:xfrm>
          <a:off x="69367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2" name="正方形/長方形 291">
          <a:extLst>
            <a:ext uri="{FF2B5EF4-FFF2-40B4-BE49-F238E27FC236}">
              <a16:creationId xmlns:a16="http://schemas.microsoft.com/office/drawing/2014/main" id="{6DB8F770-CDC8-48FA-96C3-177F6ED6DBC4}"/>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3" name="正方形/長方形 292">
          <a:extLst>
            <a:ext uri="{FF2B5EF4-FFF2-40B4-BE49-F238E27FC236}">
              <a16:creationId xmlns:a16="http://schemas.microsoft.com/office/drawing/2014/main" id="{88C6D0AA-2803-4EB3-A993-486878985F40}"/>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4" name="正方形/長方形 293">
          <a:extLst>
            <a:ext uri="{FF2B5EF4-FFF2-40B4-BE49-F238E27FC236}">
              <a16:creationId xmlns:a16="http://schemas.microsoft.com/office/drawing/2014/main" id="{8DEC0F48-ECFC-481A-A78D-89CD97974FF5}"/>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5" name="正方形/長方形 294">
          <a:extLst>
            <a:ext uri="{FF2B5EF4-FFF2-40B4-BE49-F238E27FC236}">
              <a16:creationId xmlns:a16="http://schemas.microsoft.com/office/drawing/2014/main" id="{23D60505-73B1-404F-BFB6-4766F78FFE68}"/>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6" name="正方形/長方形 295">
          <a:extLst>
            <a:ext uri="{FF2B5EF4-FFF2-40B4-BE49-F238E27FC236}">
              <a16:creationId xmlns:a16="http://schemas.microsoft.com/office/drawing/2014/main" id="{5748F3CD-5535-491D-A2C3-4B0022BC92C3}"/>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7" name="正方形/長方形 296">
          <a:extLst>
            <a:ext uri="{FF2B5EF4-FFF2-40B4-BE49-F238E27FC236}">
              <a16:creationId xmlns:a16="http://schemas.microsoft.com/office/drawing/2014/main" id="{731C6E36-4BB1-48E8-BAE3-6E3437D568AA}"/>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8" name="正方形/長方形 297">
          <a:extLst>
            <a:ext uri="{FF2B5EF4-FFF2-40B4-BE49-F238E27FC236}">
              <a16:creationId xmlns:a16="http://schemas.microsoft.com/office/drawing/2014/main" id="{C0CC99DF-FE63-43E4-80CA-1AB802AB351B}"/>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99" name="正方形/長方形 298">
          <a:extLst>
            <a:ext uri="{FF2B5EF4-FFF2-40B4-BE49-F238E27FC236}">
              <a16:creationId xmlns:a16="http://schemas.microsoft.com/office/drawing/2014/main" id="{3A51A770-9A41-4B2B-9EA2-6E3353A27F36}"/>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0" name="正方形/長方形 299">
          <a:extLst>
            <a:ext uri="{FF2B5EF4-FFF2-40B4-BE49-F238E27FC236}">
              <a16:creationId xmlns:a16="http://schemas.microsoft.com/office/drawing/2014/main" id="{7165D662-23A4-4297-9F8D-E7C7B7D9442C}"/>
            </a:ext>
          </a:extLst>
        </xdr:cNvPr>
        <xdr:cNvSpPr/>
      </xdr:nvSpPr>
      <xdr:spPr>
        <a:xfrm>
          <a:off x="10960100" y="521589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01" name="正方形/長方形 300">
          <a:extLst>
            <a:ext uri="{FF2B5EF4-FFF2-40B4-BE49-F238E27FC236}">
              <a16:creationId xmlns:a16="http://schemas.microsoft.com/office/drawing/2014/main" id="{9DA2C9B8-CEC6-4139-97C2-2886596B8D1B}"/>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02" name="正方形/長方形 301">
          <a:extLst>
            <a:ext uri="{FF2B5EF4-FFF2-40B4-BE49-F238E27FC236}">
              <a16:creationId xmlns:a16="http://schemas.microsoft.com/office/drawing/2014/main" id="{2A501CA3-BFE6-40B7-9AB5-247855A1CA75}"/>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03" name="正方形/長方形 302">
          <a:extLst>
            <a:ext uri="{FF2B5EF4-FFF2-40B4-BE49-F238E27FC236}">
              <a16:creationId xmlns:a16="http://schemas.microsoft.com/office/drawing/2014/main" id="{0EDE65C5-33D8-45AE-8694-E87CA4AD3E59}"/>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04" name="正方形/長方形 303">
          <a:extLst>
            <a:ext uri="{FF2B5EF4-FFF2-40B4-BE49-F238E27FC236}">
              <a16:creationId xmlns:a16="http://schemas.microsoft.com/office/drawing/2014/main" id="{DB8E995B-D462-4B16-A542-C4D825335902}"/>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05" name="正方形/長方形 304">
          <a:extLst>
            <a:ext uri="{FF2B5EF4-FFF2-40B4-BE49-F238E27FC236}">
              <a16:creationId xmlns:a16="http://schemas.microsoft.com/office/drawing/2014/main" id="{AEF9E5CF-73A2-45B5-A54F-6E9480959C37}"/>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06" name="正方形/長方形 305">
          <a:extLst>
            <a:ext uri="{FF2B5EF4-FFF2-40B4-BE49-F238E27FC236}">
              <a16:creationId xmlns:a16="http://schemas.microsoft.com/office/drawing/2014/main" id="{E61AC277-553B-4FE4-8382-4F2BCC5F4E35}"/>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07" name="正方形/長方形 306">
          <a:extLst>
            <a:ext uri="{FF2B5EF4-FFF2-40B4-BE49-F238E27FC236}">
              <a16:creationId xmlns:a16="http://schemas.microsoft.com/office/drawing/2014/main" id="{F15981A6-A859-46EB-BB98-3D7F36CC998A}"/>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111,892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08" name="正方形/長方形 307">
          <a:extLst>
            <a:ext uri="{FF2B5EF4-FFF2-40B4-BE49-F238E27FC236}">
              <a16:creationId xmlns:a16="http://schemas.microsoft.com/office/drawing/2014/main" id="{C9908110-578D-4BA2-843F-262E34BDF54F}"/>
            </a:ext>
          </a:extLst>
        </xdr:cNvPr>
        <xdr:cNvSpPr/>
      </xdr:nvSpPr>
      <xdr:spPr>
        <a:xfrm>
          <a:off x="16093440" y="521589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309" name="正方形/長方形 308">
          <a:extLst>
            <a:ext uri="{FF2B5EF4-FFF2-40B4-BE49-F238E27FC236}">
              <a16:creationId xmlns:a16="http://schemas.microsoft.com/office/drawing/2014/main" id="{13AA5A19-0C20-44A2-A10F-6BB47BB1150E}"/>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10" name="正方形/長方形 309">
          <a:extLst>
            <a:ext uri="{FF2B5EF4-FFF2-40B4-BE49-F238E27FC236}">
              <a16:creationId xmlns:a16="http://schemas.microsoft.com/office/drawing/2014/main" id="{6D1DACB6-DA12-4FF6-921A-2D662C67D8CD}"/>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11" name="正方形/長方形 310">
          <a:extLst>
            <a:ext uri="{FF2B5EF4-FFF2-40B4-BE49-F238E27FC236}">
              <a16:creationId xmlns:a16="http://schemas.microsoft.com/office/drawing/2014/main" id="{33730715-C31F-4552-BBBC-69494F6C3A41}"/>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12" name="正方形/長方形 311">
          <a:extLst>
            <a:ext uri="{FF2B5EF4-FFF2-40B4-BE49-F238E27FC236}">
              <a16:creationId xmlns:a16="http://schemas.microsoft.com/office/drawing/2014/main" id="{4361460C-0176-4E5A-A7C3-E69A424C6CD6}"/>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13" name="正方形/長方形 312">
          <a:extLst>
            <a:ext uri="{FF2B5EF4-FFF2-40B4-BE49-F238E27FC236}">
              <a16:creationId xmlns:a16="http://schemas.microsoft.com/office/drawing/2014/main" id="{7B1B2F47-8849-40D3-8FD9-20E970599A15}"/>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14" name="正方形/長方形 313">
          <a:extLst>
            <a:ext uri="{FF2B5EF4-FFF2-40B4-BE49-F238E27FC236}">
              <a16:creationId xmlns:a16="http://schemas.microsoft.com/office/drawing/2014/main" id="{844ECBD0-5A5D-444A-B11E-BCB70BF5AA85}"/>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15" name="正方形/長方形 314">
          <a:extLst>
            <a:ext uri="{FF2B5EF4-FFF2-40B4-BE49-F238E27FC236}">
              <a16:creationId xmlns:a16="http://schemas.microsoft.com/office/drawing/2014/main" id="{54EFC993-555D-4226-A9E1-1085CA9CD62C}"/>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16" name="正方形/長方形 315">
          <a:extLst>
            <a:ext uri="{FF2B5EF4-FFF2-40B4-BE49-F238E27FC236}">
              <a16:creationId xmlns:a16="http://schemas.microsoft.com/office/drawing/2014/main" id="{139B25FB-287B-4A4A-AF37-87DEFAAB294A}"/>
            </a:ext>
          </a:extLst>
        </xdr:cNvPr>
        <xdr:cNvSpPr/>
      </xdr:nvSpPr>
      <xdr:spPr>
        <a:xfrm>
          <a:off x="10960100" y="894207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317" name="正方形/長方形 316">
          <a:extLst>
            <a:ext uri="{FF2B5EF4-FFF2-40B4-BE49-F238E27FC236}">
              <a16:creationId xmlns:a16="http://schemas.microsoft.com/office/drawing/2014/main" id="{F31207AD-4AA7-4B99-8E66-03B879D727DA}"/>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18" name="正方形/長方形 317">
          <a:extLst>
            <a:ext uri="{FF2B5EF4-FFF2-40B4-BE49-F238E27FC236}">
              <a16:creationId xmlns:a16="http://schemas.microsoft.com/office/drawing/2014/main" id="{45DC8935-AAB4-4191-9D05-66826702944A}"/>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19" name="正方形/長方形 318">
          <a:extLst>
            <a:ext uri="{FF2B5EF4-FFF2-40B4-BE49-F238E27FC236}">
              <a16:creationId xmlns:a16="http://schemas.microsoft.com/office/drawing/2014/main" id="{20F7EAF5-415D-4D25-BD18-494DEBD67F62}"/>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20" name="正方形/長方形 319">
          <a:extLst>
            <a:ext uri="{FF2B5EF4-FFF2-40B4-BE49-F238E27FC236}">
              <a16:creationId xmlns:a16="http://schemas.microsoft.com/office/drawing/2014/main" id="{4BB46499-0EC0-48D8-B292-FFC43E2AD89A}"/>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21" name="正方形/長方形 320">
          <a:extLst>
            <a:ext uri="{FF2B5EF4-FFF2-40B4-BE49-F238E27FC236}">
              <a16:creationId xmlns:a16="http://schemas.microsoft.com/office/drawing/2014/main" id="{D17A094F-2846-4B65-8BA3-61EAE829FC07}"/>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22" name="正方形/長方形 321">
          <a:extLst>
            <a:ext uri="{FF2B5EF4-FFF2-40B4-BE49-F238E27FC236}">
              <a16:creationId xmlns:a16="http://schemas.microsoft.com/office/drawing/2014/main" id="{E98912B6-1C29-4CAF-872F-7B4CDA4C1859}"/>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23" name="正方形/長方形 322">
          <a:extLst>
            <a:ext uri="{FF2B5EF4-FFF2-40B4-BE49-F238E27FC236}">
              <a16:creationId xmlns:a16="http://schemas.microsoft.com/office/drawing/2014/main" id="{2C0BCA6E-1894-473F-BCC6-317B20AA5328}"/>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24" name="正方形/長方形 323">
          <a:extLst>
            <a:ext uri="{FF2B5EF4-FFF2-40B4-BE49-F238E27FC236}">
              <a16:creationId xmlns:a16="http://schemas.microsoft.com/office/drawing/2014/main" id="{7F18376A-60AF-4EF9-B666-E1FEB58A39AF}"/>
            </a:ext>
          </a:extLst>
        </xdr:cNvPr>
        <xdr:cNvSpPr/>
      </xdr:nvSpPr>
      <xdr:spPr>
        <a:xfrm>
          <a:off x="16093440" y="894207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325" name="正方形/長方形 324">
          <a:extLst>
            <a:ext uri="{FF2B5EF4-FFF2-40B4-BE49-F238E27FC236}">
              <a16:creationId xmlns:a16="http://schemas.microsoft.com/office/drawing/2014/main" id="{12F8B2C5-D76F-4D4E-AA89-E1F12C745657}"/>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26" name="正方形/長方形 325">
          <a:extLst>
            <a:ext uri="{FF2B5EF4-FFF2-40B4-BE49-F238E27FC236}">
              <a16:creationId xmlns:a16="http://schemas.microsoft.com/office/drawing/2014/main" id="{DFCF2DC4-8BCC-448A-A58B-5BCB0DB6DD55}"/>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27" name="正方形/長方形 326">
          <a:extLst>
            <a:ext uri="{FF2B5EF4-FFF2-40B4-BE49-F238E27FC236}">
              <a16:creationId xmlns:a16="http://schemas.microsoft.com/office/drawing/2014/main" id="{99655582-9912-4BF3-A4A6-E6A3F4A25C97}"/>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328" name="正方形/長方形 327">
          <a:extLst>
            <a:ext uri="{FF2B5EF4-FFF2-40B4-BE49-F238E27FC236}">
              <a16:creationId xmlns:a16="http://schemas.microsoft.com/office/drawing/2014/main" id="{9939BCE3-2E95-4EFD-90E0-A78807E21D04}"/>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329" name="正方形/長方形 328">
          <a:extLst>
            <a:ext uri="{FF2B5EF4-FFF2-40B4-BE49-F238E27FC236}">
              <a16:creationId xmlns:a16="http://schemas.microsoft.com/office/drawing/2014/main" id="{1216BFA7-FF9C-4B0F-BBB4-19DEEC213B32}"/>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330" name="正方形/長方形 329">
          <a:extLst>
            <a:ext uri="{FF2B5EF4-FFF2-40B4-BE49-F238E27FC236}">
              <a16:creationId xmlns:a16="http://schemas.microsoft.com/office/drawing/2014/main" id="{9ECFA62A-107C-4598-9815-F6E7F9EA5F8D}"/>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331" name="正方形/長方形 330">
          <a:extLst>
            <a:ext uri="{FF2B5EF4-FFF2-40B4-BE49-F238E27FC236}">
              <a16:creationId xmlns:a16="http://schemas.microsoft.com/office/drawing/2014/main" id="{BD061CFA-3A7D-4972-A650-B22E66E6FACC}"/>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332" name="正方形/長方形 331">
          <a:extLst>
            <a:ext uri="{FF2B5EF4-FFF2-40B4-BE49-F238E27FC236}">
              <a16:creationId xmlns:a16="http://schemas.microsoft.com/office/drawing/2014/main" id="{EE2E2EF8-9505-4FFA-9093-86511B0FA836}"/>
            </a:ext>
          </a:extLst>
        </xdr:cNvPr>
        <xdr:cNvSpPr/>
      </xdr:nvSpPr>
      <xdr:spPr>
        <a:xfrm>
          <a:off x="1096010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333" name="正方形/長方形 332">
          <a:extLst>
            <a:ext uri="{FF2B5EF4-FFF2-40B4-BE49-F238E27FC236}">
              <a16:creationId xmlns:a16="http://schemas.microsoft.com/office/drawing/2014/main" id="{939031C5-6969-4F20-B2C0-61D28C1FFE15}"/>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334" name="正方形/長方形 333">
          <a:extLst>
            <a:ext uri="{FF2B5EF4-FFF2-40B4-BE49-F238E27FC236}">
              <a16:creationId xmlns:a16="http://schemas.microsoft.com/office/drawing/2014/main" id="{49EEC104-3A9A-4299-9F8C-FC7204D85AB1}"/>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335" name="正方形/長方形 334">
          <a:extLst>
            <a:ext uri="{FF2B5EF4-FFF2-40B4-BE49-F238E27FC236}">
              <a16:creationId xmlns:a16="http://schemas.microsoft.com/office/drawing/2014/main" id="{6B202DD3-2677-47F7-9284-E7CB0FBDC8F9}"/>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336" name="正方形/長方形 335">
          <a:extLst>
            <a:ext uri="{FF2B5EF4-FFF2-40B4-BE49-F238E27FC236}">
              <a16:creationId xmlns:a16="http://schemas.microsoft.com/office/drawing/2014/main" id="{608608C1-7E01-4182-A22A-E071E1939B7E}"/>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337" name="正方形/長方形 336">
          <a:extLst>
            <a:ext uri="{FF2B5EF4-FFF2-40B4-BE49-F238E27FC236}">
              <a16:creationId xmlns:a16="http://schemas.microsoft.com/office/drawing/2014/main" id="{5614DC45-02BF-48D9-84BC-EE3997B8A4E9}"/>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338" name="正方形/長方形 337">
          <a:extLst>
            <a:ext uri="{FF2B5EF4-FFF2-40B4-BE49-F238E27FC236}">
              <a16:creationId xmlns:a16="http://schemas.microsoft.com/office/drawing/2014/main" id="{C71BA4F0-0ED7-4868-AAF4-25A44C79121E}"/>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339" name="正方形/長方形 338">
          <a:extLst>
            <a:ext uri="{FF2B5EF4-FFF2-40B4-BE49-F238E27FC236}">
              <a16:creationId xmlns:a16="http://schemas.microsoft.com/office/drawing/2014/main" id="{90A936EE-BD23-4D9F-A47B-1C668A1989DE}"/>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340" name="正方形/長方形 339">
          <a:extLst>
            <a:ext uri="{FF2B5EF4-FFF2-40B4-BE49-F238E27FC236}">
              <a16:creationId xmlns:a16="http://schemas.microsoft.com/office/drawing/2014/main" id="{687ECC04-A2A6-49BA-88F6-7E4D40DEE86B}"/>
            </a:ext>
          </a:extLst>
        </xdr:cNvPr>
        <xdr:cNvSpPr/>
      </xdr:nvSpPr>
      <xdr:spPr>
        <a:xfrm>
          <a:off x="1609344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341" name="正方形/長方形 340">
          <a:extLst>
            <a:ext uri="{FF2B5EF4-FFF2-40B4-BE49-F238E27FC236}">
              <a16:creationId xmlns:a16="http://schemas.microsoft.com/office/drawing/2014/main" id="{B45896A4-4800-441D-93D7-675FCC0CCF23}"/>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342" name="正方形/長方形 341">
          <a:extLst>
            <a:ext uri="{FF2B5EF4-FFF2-40B4-BE49-F238E27FC236}">
              <a16:creationId xmlns:a16="http://schemas.microsoft.com/office/drawing/2014/main" id="{804B5152-74C5-4917-8EF3-BCD6359B08B3}"/>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343" name="正方形/長方形 342">
          <a:extLst>
            <a:ext uri="{FF2B5EF4-FFF2-40B4-BE49-F238E27FC236}">
              <a16:creationId xmlns:a16="http://schemas.microsoft.com/office/drawing/2014/main" id="{0D501800-90D7-4F47-A45F-54B35449AD6B}"/>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344" name="正方形/長方形 343">
          <a:extLst>
            <a:ext uri="{FF2B5EF4-FFF2-40B4-BE49-F238E27FC236}">
              <a16:creationId xmlns:a16="http://schemas.microsoft.com/office/drawing/2014/main" id="{5A86E2A8-8545-41DC-B0C5-07FBBAE803AD}"/>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345" name="正方形/長方形 344">
          <a:extLst>
            <a:ext uri="{FF2B5EF4-FFF2-40B4-BE49-F238E27FC236}">
              <a16:creationId xmlns:a16="http://schemas.microsoft.com/office/drawing/2014/main" id="{89A4063F-440C-4504-9B29-598394C7CAF5}"/>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346" name="正方形/長方形 345">
          <a:extLst>
            <a:ext uri="{FF2B5EF4-FFF2-40B4-BE49-F238E27FC236}">
              <a16:creationId xmlns:a16="http://schemas.microsoft.com/office/drawing/2014/main" id="{3F3659DB-84F7-4160-A541-652B57B4C7A7}"/>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347" name="正方形/長方形 346">
          <a:extLst>
            <a:ext uri="{FF2B5EF4-FFF2-40B4-BE49-F238E27FC236}">
              <a16:creationId xmlns:a16="http://schemas.microsoft.com/office/drawing/2014/main" id="{6F2D7C90-24AF-427F-B6F1-F27DE4541BA0}"/>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348" name="正方形/長方形 347">
          <a:extLst>
            <a:ext uri="{FF2B5EF4-FFF2-40B4-BE49-F238E27FC236}">
              <a16:creationId xmlns:a16="http://schemas.microsoft.com/office/drawing/2014/main" id="{EA7D32BC-3699-4181-ABFC-3F663AFEE9D6}"/>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349" name="テキスト ボックス 348">
          <a:extLst>
            <a:ext uri="{FF2B5EF4-FFF2-40B4-BE49-F238E27FC236}">
              <a16:creationId xmlns:a16="http://schemas.microsoft.com/office/drawing/2014/main" id="{F5F2AECB-E450-46DF-BF6F-A349B77B6AD1}"/>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350" name="直線コネクタ 349">
          <a:extLst>
            <a:ext uri="{FF2B5EF4-FFF2-40B4-BE49-F238E27FC236}">
              <a16:creationId xmlns:a16="http://schemas.microsoft.com/office/drawing/2014/main" id="{52D7E456-9DCE-4CC1-8143-4396F219D4A6}"/>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351" name="テキスト ボックス 350">
          <a:extLst>
            <a:ext uri="{FF2B5EF4-FFF2-40B4-BE49-F238E27FC236}">
              <a16:creationId xmlns:a16="http://schemas.microsoft.com/office/drawing/2014/main" id="{5A8ADC3A-B8C8-493B-B2DD-04DDCA0DDE86}"/>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352" name="直線コネクタ 351">
          <a:extLst>
            <a:ext uri="{FF2B5EF4-FFF2-40B4-BE49-F238E27FC236}">
              <a16:creationId xmlns:a16="http://schemas.microsoft.com/office/drawing/2014/main" id="{0061668F-8119-4F4F-B87E-08DC92AB8A16}"/>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353" name="テキスト ボックス 352">
          <a:extLst>
            <a:ext uri="{FF2B5EF4-FFF2-40B4-BE49-F238E27FC236}">
              <a16:creationId xmlns:a16="http://schemas.microsoft.com/office/drawing/2014/main" id="{D50D9194-F75E-49D5-BC5E-AECC86D7A259}"/>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354" name="直線コネクタ 353">
          <a:extLst>
            <a:ext uri="{FF2B5EF4-FFF2-40B4-BE49-F238E27FC236}">
              <a16:creationId xmlns:a16="http://schemas.microsoft.com/office/drawing/2014/main" id="{7FE6762D-48FD-4EE0-8F74-243A4E0EBBAC}"/>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355" name="テキスト ボックス 354">
          <a:extLst>
            <a:ext uri="{FF2B5EF4-FFF2-40B4-BE49-F238E27FC236}">
              <a16:creationId xmlns:a16="http://schemas.microsoft.com/office/drawing/2014/main" id="{34E3EFA2-1BBA-4678-B545-AE7075E10B77}"/>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356" name="直線コネクタ 355">
          <a:extLst>
            <a:ext uri="{FF2B5EF4-FFF2-40B4-BE49-F238E27FC236}">
              <a16:creationId xmlns:a16="http://schemas.microsoft.com/office/drawing/2014/main" id="{8C150DF7-493E-4D13-9F40-CC1145E78C2E}"/>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357" name="テキスト ボックス 356">
          <a:extLst>
            <a:ext uri="{FF2B5EF4-FFF2-40B4-BE49-F238E27FC236}">
              <a16:creationId xmlns:a16="http://schemas.microsoft.com/office/drawing/2014/main" id="{6A271ADD-E5ED-4B14-8622-B69FE006A1C3}"/>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358" name="直線コネクタ 357">
          <a:extLst>
            <a:ext uri="{FF2B5EF4-FFF2-40B4-BE49-F238E27FC236}">
              <a16:creationId xmlns:a16="http://schemas.microsoft.com/office/drawing/2014/main" id="{8ED239FA-21EB-4304-B9BD-341A3B138375}"/>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359" name="テキスト ボックス 358">
          <a:extLst>
            <a:ext uri="{FF2B5EF4-FFF2-40B4-BE49-F238E27FC236}">
              <a16:creationId xmlns:a16="http://schemas.microsoft.com/office/drawing/2014/main" id="{A6391F9A-5A30-4A05-A434-431B97DE83B5}"/>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360" name="直線コネクタ 359">
          <a:extLst>
            <a:ext uri="{FF2B5EF4-FFF2-40B4-BE49-F238E27FC236}">
              <a16:creationId xmlns:a16="http://schemas.microsoft.com/office/drawing/2014/main" id="{E8D88D1B-3159-4211-ACA5-3C835BBEAD7D}"/>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361" name="テキスト ボックス 360">
          <a:extLst>
            <a:ext uri="{FF2B5EF4-FFF2-40B4-BE49-F238E27FC236}">
              <a16:creationId xmlns:a16="http://schemas.microsoft.com/office/drawing/2014/main" id="{0013803B-6F27-4CBA-B9DB-642A7AA5A1F1}"/>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362" name="直線コネクタ 361">
          <a:extLst>
            <a:ext uri="{FF2B5EF4-FFF2-40B4-BE49-F238E27FC236}">
              <a16:creationId xmlns:a16="http://schemas.microsoft.com/office/drawing/2014/main" id="{E267961F-6E01-4806-8A38-B8BD8A597C36}"/>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363" name="テキスト ボックス 362">
          <a:extLst>
            <a:ext uri="{FF2B5EF4-FFF2-40B4-BE49-F238E27FC236}">
              <a16:creationId xmlns:a16="http://schemas.microsoft.com/office/drawing/2014/main" id="{CED5E2E1-E310-468B-AEEF-17B117B7EABF}"/>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364" name="直線コネクタ 363">
          <a:extLst>
            <a:ext uri="{FF2B5EF4-FFF2-40B4-BE49-F238E27FC236}">
              <a16:creationId xmlns:a16="http://schemas.microsoft.com/office/drawing/2014/main" id="{A094228B-CAF2-41E1-8256-AF14792807FB}"/>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365" name="【庁舎】&#10;有形固定資産減価償却率グラフ枠">
          <a:extLst>
            <a:ext uri="{FF2B5EF4-FFF2-40B4-BE49-F238E27FC236}">
              <a16:creationId xmlns:a16="http://schemas.microsoft.com/office/drawing/2014/main" id="{F209DBF5-4B9C-4E12-9413-5DD829631FAE}"/>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169273</xdr:rowOff>
    </xdr:from>
    <xdr:to>
      <xdr:col>85</xdr:col>
      <xdr:colOff>126364</xdr:colOff>
      <xdr:row>109</xdr:row>
      <xdr:rowOff>35379</xdr:rowOff>
    </xdr:to>
    <xdr:cxnSp macro="">
      <xdr:nvCxnSpPr>
        <xdr:cNvPr id="366" name="直線コネクタ 365">
          <a:extLst>
            <a:ext uri="{FF2B5EF4-FFF2-40B4-BE49-F238E27FC236}">
              <a16:creationId xmlns:a16="http://schemas.microsoft.com/office/drawing/2014/main" id="{7442FF80-72DB-458C-8780-E38ED34AD711}"/>
            </a:ext>
          </a:extLst>
        </xdr:cNvPr>
        <xdr:cNvCxnSpPr/>
      </xdr:nvCxnSpPr>
      <xdr:spPr>
        <a:xfrm flipV="1">
          <a:off x="14375764" y="16765633"/>
          <a:ext cx="0" cy="15425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367" name="【庁舎】&#10;有形固定資産減価償却率最小値テキスト">
          <a:extLst>
            <a:ext uri="{FF2B5EF4-FFF2-40B4-BE49-F238E27FC236}">
              <a16:creationId xmlns:a16="http://schemas.microsoft.com/office/drawing/2014/main" id="{0A29B526-AF9C-4EE5-BEE0-EF5398913C9D}"/>
            </a:ext>
          </a:extLst>
        </xdr:cNvPr>
        <xdr:cNvSpPr txBox="1"/>
      </xdr:nvSpPr>
      <xdr:spPr>
        <a:xfrm>
          <a:off x="1441450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368" name="直線コネクタ 367">
          <a:extLst>
            <a:ext uri="{FF2B5EF4-FFF2-40B4-BE49-F238E27FC236}">
              <a16:creationId xmlns:a16="http://schemas.microsoft.com/office/drawing/2014/main" id="{D37FB762-6F52-40BF-A3FF-F43B0E5F64FB}"/>
            </a:ext>
          </a:extLst>
        </xdr:cNvPr>
        <xdr:cNvCxnSpPr/>
      </xdr:nvCxnSpPr>
      <xdr:spPr>
        <a:xfrm>
          <a:off x="1428750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115950</xdr:rowOff>
    </xdr:from>
    <xdr:ext cx="340478" cy="259045"/>
    <xdr:sp macro="" textlink="">
      <xdr:nvSpPr>
        <xdr:cNvPr id="369" name="【庁舎】&#10;有形固定資産減価償却率最大値テキスト">
          <a:extLst>
            <a:ext uri="{FF2B5EF4-FFF2-40B4-BE49-F238E27FC236}">
              <a16:creationId xmlns:a16="http://schemas.microsoft.com/office/drawing/2014/main" id="{57E8B74B-2A36-4365-BCDC-52CE8BF420F0}"/>
            </a:ext>
          </a:extLst>
        </xdr:cNvPr>
        <xdr:cNvSpPr txBox="1"/>
      </xdr:nvSpPr>
      <xdr:spPr>
        <a:xfrm>
          <a:off x="14414500" y="165446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169273</xdr:rowOff>
    </xdr:from>
    <xdr:to>
      <xdr:col>86</xdr:col>
      <xdr:colOff>25400</xdr:colOff>
      <xdr:row>99</xdr:row>
      <xdr:rowOff>169273</xdr:rowOff>
    </xdr:to>
    <xdr:cxnSp macro="">
      <xdr:nvCxnSpPr>
        <xdr:cNvPr id="370" name="直線コネクタ 369">
          <a:extLst>
            <a:ext uri="{FF2B5EF4-FFF2-40B4-BE49-F238E27FC236}">
              <a16:creationId xmlns:a16="http://schemas.microsoft.com/office/drawing/2014/main" id="{B8FBF2B3-2472-4BEC-8D9C-4F3641949A6B}"/>
            </a:ext>
          </a:extLst>
        </xdr:cNvPr>
        <xdr:cNvCxnSpPr/>
      </xdr:nvCxnSpPr>
      <xdr:spPr>
        <a:xfrm>
          <a:off x="14287500" y="1676563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44648</xdr:rowOff>
    </xdr:from>
    <xdr:ext cx="405111" cy="259045"/>
    <xdr:sp macro="" textlink="">
      <xdr:nvSpPr>
        <xdr:cNvPr id="371" name="【庁舎】&#10;有形固定資産減価償却率平均値テキスト">
          <a:extLst>
            <a:ext uri="{FF2B5EF4-FFF2-40B4-BE49-F238E27FC236}">
              <a16:creationId xmlns:a16="http://schemas.microsoft.com/office/drawing/2014/main" id="{1A4CE34C-250E-4E94-BA53-F16E6588B3A6}"/>
            </a:ext>
          </a:extLst>
        </xdr:cNvPr>
        <xdr:cNvSpPr txBox="1"/>
      </xdr:nvSpPr>
      <xdr:spPr>
        <a:xfrm>
          <a:off x="14414500" y="174792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66221</xdr:rowOff>
    </xdr:from>
    <xdr:to>
      <xdr:col>85</xdr:col>
      <xdr:colOff>177800</xdr:colOff>
      <xdr:row>104</xdr:row>
      <xdr:rowOff>167821</xdr:rowOff>
    </xdr:to>
    <xdr:sp macro="" textlink="">
      <xdr:nvSpPr>
        <xdr:cNvPr id="372" name="フローチャート: 判断 371">
          <a:extLst>
            <a:ext uri="{FF2B5EF4-FFF2-40B4-BE49-F238E27FC236}">
              <a16:creationId xmlns:a16="http://schemas.microsoft.com/office/drawing/2014/main" id="{B0883054-04A7-41E1-B8A7-9B0973491551}"/>
            </a:ext>
          </a:extLst>
        </xdr:cNvPr>
        <xdr:cNvSpPr/>
      </xdr:nvSpPr>
      <xdr:spPr>
        <a:xfrm>
          <a:off x="14325600" y="17500781"/>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51526</xdr:rowOff>
    </xdr:from>
    <xdr:to>
      <xdr:col>81</xdr:col>
      <xdr:colOff>101600</xdr:colOff>
      <xdr:row>104</xdr:row>
      <xdr:rowOff>153126</xdr:rowOff>
    </xdr:to>
    <xdr:sp macro="" textlink="">
      <xdr:nvSpPr>
        <xdr:cNvPr id="373" name="フローチャート: 判断 372">
          <a:extLst>
            <a:ext uri="{FF2B5EF4-FFF2-40B4-BE49-F238E27FC236}">
              <a16:creationId xmlns:a16="http://schemas.microsoft.com/office/drawing/2014/main" id="{8481E8F3-F4DE-422A-BEA7-724D47C95608}"/>
            </a:ext>
          </a:extLst>
        </xdr:cNvPr>
        <xdr:cNvSpPr/>
      </xdr:nvSpPr>
      <xdr:spPr>
        <a:xfrm>
          <a:off x="13578840" y="17486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46627</xdr:rowOff>
    </xdr:from>
    <xdr:to>
      <xdr:col>76</xdr:col>
      <xdr:colOff>165100</xdr:colOff>
      <xdr:row>104</xdr:row>
      <xdr:rowOff>148227</xdr:rowOff>
    </xdr:to>
    <xdr:sp macro="" textlink="">
      <xdr:nvSpPr>
        <xdr:cNvPr id="374" name="フローチャート: 判断 373">
          <a:extLst>
            <a:ext uri="{FF2B5EF4-FFF2-40B4-BE49-F238E27FC236}">
              <a16:creationId xmlns:a16="http://schemas.microsoft.com/office/drawing/2014/main" id="{8EBF30DC-A11D-4026-9782-9AC4A25DA07D}"/>
            </a:ext>
          </a:extLst>
        </xdr:cNvPr>
        <xdr:cNvSpPr/>
      </xdr:nvSpPr>
      <xdr:spPr>
        <a:xfrm>
          <a:off x="12804140" y="17481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79284</xdr:rowOff>
    </xdr:from>
    <xdr:to>
      <xdr:col>72</xdr:col>
      <xdr:colOff>38100</xdr:colOff>
      <xdr:row>105</xdr:row>
      <xdr:rowOff>9434</xdr:rowOff>
    </xdr:to>
    <xdr:sp macro="" textlink="">
      <xdr:nvSpPr>
        <xdr:cNvPr id="375" name="フローチャート: 判断 374">
          <a:extLst>
            <a:ext uri="{FF2B5EF4-FFF2-40B4-BE49-F238E27FC236}">
              <a16:creationId xmlns:a16="http://schemas.microsoft.com/office/drawing/2014/main" id="{E807CCC3-D751-491E-BAFF-9592AE4B6A6F}"/>
            </a:ext>
          </a:extLst>
        </xdr:cNvPr>
        <xdr:cNvSpPr/>
      </xdr:nvSpPr>
      <xdr:spPr>
        <a:xfrm>
          <a:off x="12029440" y="1751384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121738</xdr:rowOff>
    </xdr:from>
    <xdr:to>
      <xdr:col>67</xdr:col>
      <xdr:colOff>101600</xdr:colOff>
      <xdr:row>105</xdr:row>
      <xdr:rowOff>51888</xdr:rowOff>
    </xdr:to>
    <xdr:sp macro="" textlink="">
      <xdr:nvSpPr>
        <xdr:cNvPr id="376" name="フローチャート: 判断 375">
          <a:extLst>
            <a:ext uri="{FF2B5EF4-FFF2-40B4-BE49-F238E27FC236}">
              <a16:creationId xmlns:a16="http://schemas.microsoft.com/office/drawing/2014/main" id="{C860B5EC-86D9-49A8-A82F-1F0EED69586E}"/>
            </a:ext>
          </a:extLst>
        </xdr:cNvPr>
        <xdr:cNvSpPr/>
      </xdr:nvSpPr>
      <xdr:spPr>
        <a:xfrm>
          <a:off x="11231880" y="1755629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377" name="テキスト ボックス 376">
          <a:extLst>
            <a:ext uri="{FF2B5EF4-FFF2-40B4-BE49-F238E27FC236}">
              <a16:creationId xmlns:a16="http://schemas.microsoft.com/office/drawing/2014/main" id="{4A50C307-4E50-4F83-96F7-229F6CA6E358}"/>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378" name="テキスト ボックス 377">
          <a:extLst>
            <a:ext uri="{FF2B5EF4-FFF2-40B4-BE49-F238E27FC236}">
              <a16:creationId xmlns:a16="http://schemas.microsoft.com/office/drawing/2014/main" id="{6475B28A-70F5-4EF1-BB30-6201B37A5B4C}"/>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379" name="テキスト ボックス 378">
          <a:extLst>
            <a:ext uri="{FF2B5EF4-FFF2-40B4-BE49-F238E27FC236}">
              <a16:creationId xmlns:a16="http://schemas.microsoft.com/office/drawing/2014/main" id="{EC4435BA-441E-4F47-9656-A5B202E55BA7}"/>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380" name="テキスト ボックス 379">
          <a:extLst>
            <a:ext uri="{FF2B5EF4-FFF2-40B4-BE49-F238E27FC236}">
              <a16:creationId xmlns:a16="http://schemas.microsoft.com/office/drawing/2014/main" id="{D5579683-2BC8-4677-BD0A-15213548A4EE}"/>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381" name="テキスト ボックス 380">
          <a:extLst>
            <a:ext uri="{FF2B5EF4-FFF2-40B4-BE49-F238E27FC236}">
              <a16:creationId xmlns:a16="http://schemas.microsoft.com/office/drawing/2014/main" id="{58060CBF-2416-4BB2-8335-18183B56A737}"/>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46627</xdr:rowOff>
    </xdr:from>
    <xdr:to>
      <xdr:col>85</xdr:col>
      <xdr:colOff>177800</xdr:colOff>
      <xdr:row>101</xdr:row>
      <xdr:rowOff>148227</xdr:rowOff>
    </xdr:to>
    <xdr:sp macro="" textlink="">
      <xdr:nvSpPr>
        <xdr:cNvPr id="382" name="楕円 381">
          <a:extLst>
            <a:ext uri="{FF2B5EF4-FFF2-40B4-BE49-F238E27FC236}">
              <a16:creationId xmlns:a16="http://schemas.microsoft.com/office/drawing/2014/main" id="{506C0CCD-B8E9-4F00-AC30-793705F399B3}"/>
            </a:ext>
          </a:extLst>
        </xdr:cNvPr>
        <xdr:cNvSpPr/>
      </xdr:nvSpPr>
      <xdr:spPr>
        <a:xfrm>
          <a:off x="14325600" y="16978267"/>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69504</xdr:rowOff>
    </xdr:from>
    <xdr:ext cx="405111" cy="259045"/>
    <xdr:sp macro="" textlink="">
      <xdr:nvSpPr>
        <xdr:cNvPr id="383" name="【庁舎】&#10;有形固定資産減価償却率該当値テキスト">
          <a:extLst>
            <a:ext uri="{FF2B5EF4-FFF2-40B4-BE49-F238E27FC236}">
              <a16:creationId xmlns:a16="http://schemas.microsoft.com/office/drawing/2014/main" id="{5DC12D78-DD58-419B-9634-23A5D632205D}"/>
            </a:ext>
          </a:extLst>
        </xdr:cNvPr>
        <xdr:cNvSpPr txBox="1"/>
      </xdr:nvSpPr>
      <xdr:spPr>
        <a:xfrm>
          <a:off x="14414500" y="16833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72752</xdr:rowOff>
    </xdr:from>
    <xdr:to>
      <xdr:col>81</xdr:col>
      <xdr:colOff>101600</xdr:colOff>
      <xdr:row>102</xdr:row>
      <xdr:rowOff>2902</xdr:rowOff>
    </xdr:to>
    <xdr:sp macro="" textlink="">
      <xdr:nvSpPr>
        <xdr:cNvPr id="384" name="楕円 383">
          <a:extLst>
            <a:ext uri="{FF2B5EF4-FFF2-40B4-BE49-F238E27FC236}">
              <a16:creationId xmlns:a16="http://schemas.microsoft.com/office/drawing/2014/main" id="{B52543EB-E58C-4E4D-A61A-764B924E7881}"/>
            </a:ext>
          </a:extLst>
        </xdr:cNvPr>
        <xdr:cNvSpPr/>
      </xdr:nvSpPr>
      <xdr:spPr>
        <a:xfrm>
          <a:off x="13578840" y="1700439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97427</xdr:rowOff>
    </xdr:from>
    <xdr:to>
      <xdr:col>85</xdr:col>
      <xdr:colOff>127000</xdr:colOff>
      <xdr:row>101</xdr:row>
      <xdr:rowOff>123552</xdr:rowOff>
    </xdr:to>
    <xdr:cxnSp macro="">
      <xdr:nvCxnSpPr>
        <xdr:cNvPr id="385" name="直線コネクタ 384">
          <a:extLst>
            <a:ext uri="{FF2B5EF4-FFF2-40B4-BE49-F238E27FC236}">
              <a16:creationId xmlns:a16="http://schemas.microsoft.com/office/drawing/2014/main" id="{666A12EE-4B3D-49AF-8586-ED582C205C8D}"/>
            </a:ext>
          </a:extLst>
        </xdr:cNvPr>
        <xdr:cNvCxnSpPr/>
      </xdr:nvCxnSpPr>
      <xdr:spPr>
        <a:xfrm flipV="1">
          <a:off x="13629640" y="17029067"/>
          <a:ext cx="74676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146231</xdr:rowOff>
    </xdr:from>
    <xdr:to>
      <xdr:col>76</xdr:col>
      <xdr:colOff>165100</xdr:colOff>
      <xdr:row>101</xdr:row>
      <xdr:rowOff>76381</xdr:rowOff>
    </xdr:to>
    <xdr:sp macro="" textlink="">
      <xdr:nvSpPr>
        <xdr:cNvPr id="386" name="楕円 385">
          <a:extLst>
            <a:ext uri="{FF2B5EF4-FFF2-40B4-BE49-F238E27FC236}">
              <a16:creationId xmlns:a16="http://schemas.microsoft.com/office/drawing/2014/main" id="{99FF8851-E433-42D1-B2E2-3EEF5869C3D2}"/>
            </a:ext>
          </a:extLst>
        </xdr:cNvPr>
        <xdr:cNvSpPr/>
      </xdr:nvSpPr>
      <xdr:spPr>
        <a:xfrm>
          <a:off x="12804140" y="1691023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25581</xdr:rowOff>
    </xdr:from>
    <xdr:to>
      <xdr:col>81</xdr:col>
      <xdr:colOff>50800</xdr:colOff>
      <xdr:row>101</xdr:row>
      <xdr:rowOff>123552</xdr:rowOff>
    </xdr:to>
    <xdr:cxnSp macro="">
      <xdr:nvCxnSpPr>
        <xdr:cNvPr id="387" name="直線コネクタ 386">
          <a:extLst>
            <a:ext uri="{FF2B5EF4-FFF2-40B4-BE49-F238E27FC236}">
              <a16:creationId xmlns:a16="http://schemas.microsoft.com/office/drawing/2014/main" id="{9994CF8D-B858-4AD1-BB3E-6176A7C5B340}"/>
            </a:ext>
          </a:extLst>
        </xdr:cNvPr>
        <xdr:cNvCxnSpPr/>
      </xdr:nvCxnSpPr>
      <xdr:spPr>
        <a:xfrm>
          <a:off x="12854940" y="16957221"/>
          <a:ext cx="7747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100</xdr:row>
      <xdr:rowOff>110308</xdr:rowOff>
    </xdr:from>
    <xdr:to>
      <xdr:col>72</xdr:col>
      <xdr:colOff>38100</xdr:colOff>
      <xdr:row>101</xdr:row>
      <xdr:rowOff>40458</xdr:rowOff>
    </xdr:to>
    <xdr:sp macro="" textlink="">
      <xdr:nvSpPr>
        <xdr:cNvPr id="388" name="楕円 387">
          <a:extLst>
            <a:ext uri="{FF2B5EF4-FFF2-40B4-BE49-F238E27FC236}">
              <a16:creationId xmlns:a16="http://schemas.microsoft.com/office/drawing/2014/main" id="{9F37C39E-7D24-4AAA-B97C-4F7FD5D50A40}"/>
            </a:ext>
          </a:extLst>
        </xdr:cNvPr>
        <xdr:cNvSpPr/>
      </xdr:nvSpPr>
      <xdr:spPr>
        <a:xfrm>
          <a:off x="12029440" y="1687430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161108</xdr:rowOff>
    </xdr:from>
    <xdr:to>
      <xdr:col>76</xdr:col>
      <xdr:colOff>114300</xdr:colOff>
      <xdr:row>101</xdr:row>
      <xdr:rowOff>25581</xdr:rowOff>
    </xdr:to>
    <xdr:cxnSp macro="">
      <xdr:nvCxnSpPr>
        <xdr:cNvPr id="389" name="直線コネクタ 388">
          <a:extLst>
            <a:ext uri="{FF2B5EF4-FFF2-40B4-BE49-F238E27FC236}">
              <a16:creationId xmlns:a16="http://schemas.microsoft.com/office/drawing/2014/main" id="{70AEA340-7E58-4619-9534-E26421A1FF0E}"/>
            </a:ext>
          </a:extLst>
        </xdr:cNvPr>
        <xdr:cNvCxnSpPr/>
      </xdr:nvCxnSpPr>
      <xdr:spPr>
        <a:xfrm>
          <a:off x="12072620" y="16925108"/>
          <a:ext cx="782320" cy="32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100</xdr:row>
      <xdr:rowOff>74386</xdr:rowOff>
    </xdr:from>
    <xdr:to>
      <xdr:col>67</xdr:col>
      <xdr:colOff>101600</xdr:colOff>
      <xdr:row>101</xdr:row>
      <xdr:rowOff>4536</xdr:rowOff>
    </xdr:to>
    <xdr:sp macro="" textlink="">
      <xdr:nvSpPr>
        <xdr:cNvPr id="390" name="楕円 389">
          <a:extLst>
            <a:ext uri="{FF2B5EF4-FFF2-40B4-BE49-F238E27FC236}">
              <a16:creationId xmlns:a16="http://schemas.microsoft.com/office/drawing/2014/main" id="{5394A9E8-A1DA-4375-9468-BB1C38B168D5}"/>
            </a:ext>
          </a:extLst>
        </xdr:cNvPr>
        <xdr:cNvSpPr/>
      </xdr:nvSpPr>
      <xdr:spPr>
        <a:xfrm>
          <a:off x="11231880" y="1683838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100</xdr:row>
      <xdr:rowOff>125186</xdr:rowOff>
    </xdr:from>
    <xdr:to>
      <xdr:col>71</xdr:col>
      <xdr:colOff>177800</xdr:colOff>
      <xdr:row>100</xdr:row>
      <xdr:rowOff>161108</xdr:rowOff>
    </xdr:to>
    <xdr:cxnSp macro="">
      <xdr:nvCxnSpPr>
        <xdr:cNvPr id="391" name="直線コネクタ 390">
          <a:extLst>
            <a:ext uri="{FF2B5EF4-FFF2-40B4-BE49-F238E27FC236}">
              <a16:creationId xmlns:a16="http://schemas.microsoft.com/office/drawing/2014/main" id="{6D30C07A-6DB1-4EB7-B7A8-09128EB6139D}"/>
            </a:ext>
          </a:extLst>
        </xdr:cNvPr>
        <xdr:cNvCxnSpPr/>
      </xdr:nvCxnSpPr>
      <xdr:spPr>
        <a:xfrm>
          <a:off x="11282680" y="16889186"/>
          <a:ext cx="78994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144253</xdr:rowOff>
    </xdr:from>
    <xdr:ext cx="405111" cy="259045"/>
    <xdr:sp macro="" textlink="">
      <xdr:nvSpPr>
        <xdr:cNvPr id="392" name="n_1aveValue【庁舎】&#10;有形固定資産減価償却率">
          <a:extLst>
            <a:ext uri="{FF2B5EF4-FFF2-40B4-BE49-F238E27FC236}">
              <a16:creationId xmlns:a16="http://schemas.microsoft.com/office/drawing/2014/main" id="{25A09136-B627-4387-BEDA-44DE500476BA}"/>
            </a:ext>
          </a:extLst>
        </xdr:cNvPr>
        <xdr:cNvSpPr txBox="1"/>
      </xdr:nvSpPr>
      <xdr:spPr>
        <a:xfrm>
          <a:off x="13437244" y="17578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139354</xdr:rowOff>
    </xdr:from>
    <xdr:ext cx="405111" cy="259045"/>
    <xdr:sp macro="" textlink="">
      <xdr:nvSpPr>
        <xdr:cNvPr id="393" name="n_2aveValue【庁舎】&#10;有形固定資産減価償却率">
          <a:extLst>
            <a:ext uri="{FF2B5EF4-FFF2-40B4-BE49-F238E27FC236}">
              <a16:creationId xmlns:a16="http://schemas.microsoft.com/office/drawing/2014/main" id="{292A8FEF-AD0E-468B-BC5F-9D9849DE67E3}"/>
            </a:ext>
          </a:extLst>
        </xdr:cNvPr>
        <xdr:cNvSpPr txBox="1"/>
      </xdr:nvSpPr>
      <xdr:spPr>
        <a:xfrm>
          <a:off x="12675244" y="17573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561</xdr:rowOff>
    </xdr:from>
    <xdr:ext cx="405111" cy="259045"/>
    <xdr:sp macro="" textlink="">
      <xdr:nvSpPr>
        <xdr:cNvPr id="394" name="n_3aveValue【庁舎】&#10;有形固定資産減価償却率">
          <a:extLst>
            <a:ext uri="{FF2B5EF4-FFF2-40B4-BE49-F238E27FC236}">
              <a16:creationId xmlns:a16="http://schemas.microsoft.com/office/drawing/2014/main" id="{CCA71182-B21D-40EA-95D1-2150A3E81399}"/>
            </a:ext>
          </a:extLst>
        </xdr:cNvPr>
        <xdr:cNvSpPr txBox="1"/>
      </xdr:nvSpPr>
      <xdr:spPr>
        <a:xfrm>
          <a:off x="11900544" y="17602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43015</xdr:rowOff>
    </xdr:from>
    <xdr:ext cx="405111" cy="259045"/>
    <xdr:sp macro="" textlink="">
      <xdr:nvSpPr>
        <xdr:cNvPr id="395" name="n_4aveValue【庁舎】&#10;有形固定資産減価償却率">
          <a:extLst>
            <a:ext uri="{FF2B5EF4-FFF2-40B4-BE49-F238E27FC236}">
              <a16:creationId xmlns:a16="http://schemas.microsoft.com/office/drawing/2014/main" id="{3B80EE9C-CC6B-4312-8DB2-E2F127783500}"/>
            </a:ext>
          </a:extLst>
        </xdr:cNvPr>
        <xdr:cNvSpPr txBox="1"/>
      </xdr:nvSpPr>
      <xdr:spPr>
        <a:xfrm>
          <a:off x="11102984" y="17645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19429</xdr:rowOff>
    </xdr:from>
    <xdr:ext cx="405111" cy="259045"/>
    <xdr:sp macro="" textlink="">
      <xdr:nvSpPr>
        <xdr:cNvPr id="396" name="n_1mainValue【庁舎】&#10;有形固定資産減価償却率">
          <a:extLst>
            <a:ext uri="{FF2B5EF4-FFF2-40B4-BE49-F238E27FC236}">
              <a16:creationId xmlns:a16="http://schemas.microsoft.com/office/drawing/2014/main" id="{B3B75AD9-A787-4B53-819A-68FA1DC86714}"/>
            </a:ext>
          </a:extLst>
        </xdr:cNvPr>
        <xdr:cNvSpPr txBox="1"/>
      </xdr:nvSpPr>
      <xdr:spPr>
        <a:xfrm>
          <a:off x="13437244" y="16783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92908</xdr:rowOff>
    </xdr:from>
    <xdr:ext cx="405111" cy="259045"/>
    <xdr:sp macro="" textlink="">
      <xdr:nvSpPr>
        <xdr:cNvPr id="397" name="n_2mainValue【庁舎】&#10;有形固定資産減価償却率">
          <a:extLst>
            <a:ext uri="{FF2B5EF4-FFF2-40B4-BE49-F238E27FC236}">
              <a16:creationId xmlns:a16="http://schemas.microsoft.com/office/drawing/2014/main" id="{37973224-271F-4906-B921-ABE59D50665C}"/>
            </a:ext>
          </a:extLst>
        </xdr:cNvPr>
        <xdr:cNvSpPr txBox="1"/>
      </xdr:nvSpPr>
      <xdr:spPr>
        <a:xfrm>
          <a:off x="12675244" y="16689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56985</xdr:rowOff>
    </xdr:from>
    <xdr:ext cx="405111" cy="259045"/>
    <xdr:sp macro="" textlink="">
      <xdr:nvSpPr>
        <xdr:cNvPr id="398" name="n_3mainValue【庁舎】&#10;有形固定資産減価償却率">
          <a:extLst>
            <a:ext uri="{FF2B5EF4-FFF2-40B4-BE49-F238E27FC236}">
              <a16:creationId xmlns:a16="http://schemas.microsoft.com/office/drawing/2014/main" id="{47316DF3-8C63-4A59-8F56-C4B8647405D3}"/>
            </a:ext>
          </a:extLst>
        </xdr:cNvPr>
        <xdr:cNvSpPr txBox="1"/>
      </xdr:nvSpPr>
      <xdr:spPr>
        <a:xfrm>
          <a:off x="11900544" y="16653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99</xdr:row>
      <xdr:rowOff>21063</xdr:rowOff>
    </xdr:from>
    <xdr:ext cx="405111" cy="259045"/>
    <xdr:sp macro="" textlink="">
      <xdr:nvSpPr>
        <xdr:cNvPr id="399" name="n_4mainValue【庁舎】&#10;有形固定資産減価償却率">
          <a:extLst>
            <a:ext uri="{FF2B5EF4-FFF2-40B4-BE49-F238E27FC236}">
              <a16:creationId xmlns:a16="http://schemas.microsoft.com/office/drawing/2014/main" id="{B1386987-8A3A-4466-923A-7AC39B351D93}"/>
            </a:ext>
          </a:extLst>
        </xdr:cNvPr>
        <xdr:cNvSpPr txBox="1"/>
      </xdr:nvSpPr>
      <xdr:spPr>
        <a:xfrm>
          <a:off x="11102984" y="16617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400" name="正方形/長方形 399">
          <a:extLst>
            <a:ext uri="{FF2B5EF4-FFF2-40B4-BE49-F238E27FC236}">
              <a16:creationId xmlns:a16="http://schemas.microsoft.com/office/drawing/2014/main" id="{A8C09B94-3A97-48EA-9063-F41327361E20}"/>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401" name="正方形/長方形 400">
          <a:extLst>
            <a:ext uri="{FF2B5EF4-FFF2-40B4-BE49-F238E27FC236}">
              <a16:creationId xmlns:a16="http://schemas.microsoft.com/office/drawing/2014/main" id="{248E67FA-5589-465B-8DC4-B7B053A337CA}"/>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402" name="正方形/長方形 401">
          <a:extLst>
            <a:ext uri="{FF2B5EF4-FFF2-40B4-BE49-F238E27FC236}">
              <a16:creationId xmlns:a16="http://schemas.microsoft.com/office/drawing/2014/main" id="{C7BCF4E0-7568-4A5A-8678-560B170BB84A}"/>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403" name="正方形/長方形 402">
          <a:extLst>
            <a:ext uri="{FF2B5EF4-FFF2-40B4-BE49-F238E27FC236}">
              <a16:creationId xmlns:a16="http://schemas.microsoft.com/office/drawing/2014/main" id="{551EDEAE-C500-4C11-B14E-A6C0ABE8AC1F}"/>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404" name="正方形/長方形 403">
          <a:extLst>
            <a:ext uri="{FF2B5EF4-FFF2-40B4-BE49-F238E27FC236}">
              <a16:creationId xmlns:a16="http://schemas.microsoft.com/office/drawing/2014/main" id="{09D6465C-9C7F-4495-96B4-BD02B8108594}"/>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405" name="正方形/長方形 404">
          <a:extLst>
            <a:ext uri="{FF2B5EF4-FFF2-40B4-BE49-F238E27FC236}">
              <a16:creationId xmlns:a16="http://schemas.microsoft.com/office/drawing/2014/main" id="{3A18446E-80F3-4B57-BD74-A56A5BC821A7}"/>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406" name="正方形/長方形 405">
          <a:extLst>
            <a:ext uri="{FF2B5EF4-FFF2-40B4-BE49-F238E27FC236}">
              <a16:creationId xmlns:a16="http://schemas.microsoft.com/office/drawing/2014/main" id="{36CEBBF4-FE53-4316-BC75-21B71EC5502E}"/>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407" name="正方形/長方形 406">
          <a:extLst>
            <a:ext uri="{FF2B5EF4-FFF2-40B4-BE49-F238E27FC236}">
              <a16:creationId xmlns:a16="http://schemas.microsoft.com/office/drawing/2014/main" id="{2DC80D64-F964-4EBB-B943-8560A57A97B4}"/>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408" name="テキスト ボックス 407">
          <a:extLst>
            <a:ext uri="{FF2B5EF4-FFF2-40B4-BE49-F238E27FC236}">
              <a16:creationId xmlns:a16="http://schemas.microsoft.com/office/drawing/2014/main" id="{FB8C08C4-5E98-4FC7-AAB0-94617BED57C6}"/>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409" name="直線コネクタ 408">
          <a:extLst>
            <a:ext uri="{FF2B5EF4-FFF2-40B4-BE49-F238E27FC236}">
              <a16:creationId xmlns:a16="http://schemas.microsoft.com/office/drawing/2014/main" id="{10EA8437-21C0-4CA2-8163-443D7CCD207E}"/>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410" name="テキスト ボックス 409">
          <a:extLst>
            <a:ext uri="{FF2B5EF4-FFF2-40B4-BE49-F238E27FC236}">
              <a16:creationId xmlns:a16="http://schemas.microsoft.com/office/drawing/2014/main" id="{9AFC4349-016F-4922-8C5F-E951C878C8B7}"/>
            </a:ext>
          </a:extLst>
        </xdr:cNvPr>
        <xdr:cNvSpPr txBox="1"/>
      </xdr:nvSpPr>
      <xdr:spPr>
        <a:xfrm>
          <a:off x="1569484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411" name="直線コネクタ 410">
          <a:extLst>
            <a:ext uri="{FF2B5EF4-FFF2-40B4-BE49-F238E27FC236}">
              <a16:creationId xmlns:a16="http://schemas.microsoft.com/office/drawing/2014/main" id="{6BF71CBC-75EB-4C86-835C-B57393A81AD8}"/>
            </a:ext>
          </a:extLst>
        </xdr:cNvPr>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412" name="テキスト ボックス 411">
          <a:extLst>
            <a:ext uri="{FF2B5EF4-FFF2-40B4-BE49-F238E27FC236}">
              <a16:creationId xmlns:a16="http://schemas.microsoft.com/office/drawing/2014/main" id="{B2913C4B-1629-4F96-9D7A-467BED751B9B}"/>
            </a:ext>
          </a:extLst>
        </xdr:cNvPr>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413" name="直線コネクタ 412">
          <a:extLst>
            <a:ext uri="{FF2B5EF4-FFF2-40B4-BE49-F238E27FC236}">
              <a16:creationId xmlns:a16="http://schemas.microsoft.com/office/drawing/2014/main" id="{E7413182-F531-4D03-82E0-4CF4494A2993}"/>
            </a:ext>
          </a:extLst>
        </xdr:cNvPr>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414" name="テキスト ボックス 413">
          <a:extLst>
            <a:ext uri="{FF2B5EF4-FFF2-40B4-BE49-F238E27FC236}">
              <a16:creationId xmlns:a16="http://schemas.microsoft.com/office/drawing/2014/main" id="{A7EB9DDF-734C-4DF5-9780-86D2B14E7B5E}"/>
            </a:ext>
          </a:extLst>
        </xdr:cNvPr>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415" name="直線コネクタ 414">
          <a:extLst>
            <a:ext uri="{FF2B5EF4-FFF2-40B4-BE49-F238E27FC236}">
              <a16:creationId xmlns:a16="http://schemas.microsoft.com/office/drawing/2014/main" id="{C6B23E59-84A2-4844-95B1-704E706CD0B6}"/>
            </a:ext>
          </a:extLst>
        </xdr:cNvPr>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416" name="テキスト ボックス 415">
          <a:extLst>
            <a:ext uri="{FF2B5EF4-FFF2-40B4-BE49-F238E27FC236}">
              <a16:creationId xmlns:a16="http://schemas.microsoft.com/office/drawing/2014/main" id="{103DB87E-228D-4EA3-834E-A0AB17701C07}"/>
            </a:ext>
          </a:extLst>
        </xdr:cNvPr>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417" name="直線コネクタ 416">
          <a:extLst>
            <a:ext uri="{FF2B5EF4-FFF2-40B4-BE49-F238E27FC236}">
              <a16:creationId xmlns:a16="http://schemas.microsoft.com/office/drawing/2014/main" id="{B1CFC8AE-C23C-46A6-9D8E-4C730449CD94}"/>
            </a:ext>
          </a:extLst>
        </xdr:cNvPr>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418" name="テキスト ボックス 417">
          <a:extLst>
            <a:ext uri="{FF2B5EF4-FFF2-40B4-BE49-F238E27FC236}">
              <a16:creationId xmlns:a16="http://schemas.microsoft.com/office/drawing/2014/main" id="{2D13D0AD-14D4-4685-956F-99488B9C1243}"/>
            </a:ext>
          </a:extLst>
        </xdr:cNvPr>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419" name="直線コネクタ 418">
          <a:extLst>
            <a:ext uri="{FF2B5EF4-FFF2-40B4-BE49-F238E27FC236}">
              <a16:creationId xmlns:a16="http://schemas.microsoft.com/office/drawing/2014/main" id="{7F2E187D-45EF-4D0E-8E94-DF28DD922490}"/>
            </a:ext>
          </a:extLst>
        </xdr:cNvPr>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420" name="テキスト ボックス 419">
          <a:extLst>
            <a:ext uri="{FF2B5EF4-FFF2-40B4-BE49-F238E27FC236}">
              <a16:creationId xmlns:a16="http://schemas.microsoft.com/office/drawing/2014/main" id="{CD76CA5C-ABD9-4092-A055-9913B06D2F49}"/>
            </a:ext>
          </a:extLst>
        </xdr:cNvPr>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421" name="直線コネクタ 420">
          <a:extLst>
            <a:ext uri="{FF2B5EF4-FFF2-40B4-BE49-F238E27FC236}">
              <a16:creationId xmlns:a16="http://schemas.microsoft.com/office/drawing/2014/main" id="{810B3BC9-5117-45EC-8905-426138D85C1B}"/>
            </a:ext>
          </a:extLst>
        </xdr:cNvPr>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422" name="テキスト ボックス 421">
          <a:extLst>
            <a:ext uri="{FF2B5EF4-FFF2-40B4-BE49-F238E27FC236}">
              <a16:creationId xmlns:a16="http://schemas.microsoft.com/office/drawing/2014/main" id="{564AF1BA-A6D9-42BA-B584-23117B8B6F6F}"/>
            </a:ext>
          </a:extLst>
        </xdr:cNvPr>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423" name="直線コネクタ 422">
          <a:extLst>
            <a:ext uri="{FF2B5EF4-FFF2-40B4-BE49-F238E27FC236}">
              <a16:creationId xmlns:a16="http://schemas.microsoft.com/office/drawing/2014/main" id="{4042C2FE-F9F2-4E85-AD05-D5177F9691B8}"/>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424" name="テキスト ボックス 423">
          <a:extLst>
            <a:ext uri="{FF2B5EF4-FFF2-40B4-BE49-F238E27FC236}">
              <a16:creationId xmlns:a16="http://schemas.microsoft.com/office/drawing/2014/main" id="{EB305BA1-7541-41CE-BD2A-97854E9A251B}"/>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425" name="【庁舎】&#10;一人当たり面積グラフ枠">
          <a:extLst>
            <a:ext uri="{FF2B5EF4-FFF2-40B4-BE49-F238E27FC236}">
              <a16:creationId xmlns:a16="http://schemas.microsoft.com/office/drawing/2014/main" id="{7EC1A49D-C0D3-421B-B1F9-911DDFE5B1A2}"/>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162742</xdr:rowOff>
    </xdr:from>
    <xdr:to>
      <xdr:col>116</xdr:col>
      <xdr:colOff>62864</xdr:colOff>
      <xdr:row>108</xdr:row>
      <xdr:rowOff>164374</xdr:rowOff>
    </xdr:to>
    <xdr:cxnSp macro="">
      <xdr:nvCxnSpPr>
        <xdr:cNvPr id="426" name="直線コネクタ 425">
          <a:extLst>
            <a:ext uri="{FF2B5EF4-FFF2-40B4-BE49-F238E27FC236}">
              <a16:creationId xmlns:a16="http://schemas.microsoft.com/office/drawing/2014/main" id="{50D31DC9-0F92-4ED7-AAA3-8D1443348A2D}"/>
            </a:ext>
          </a:extLst>
        </xdr:cNvPr>
        <xdr:cNvCxnSpPr/>
      </xdr:nvCxnSpPr>
      <xdr:spPr>
        <a:xfrm flipV="1">
          <a:off x="19509104" y="16759102"/>
          <a:ext cx="0" cy="1510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168201</xdr:rowOff>
    </xdr:from>
    <xdr:ext cx="469744" cy="259045"/>
    <xdr:sp macro="" textlink="">
      <xdr:nvSpPr>
        <xdr:cNvPr id="427" name="【庁舎】&#10;一人当たり面積最小値テキスト">
          <a:extLst>
            <a:ext uri="{FF2B5EF4-FFF2-40B4-BE49-F238E27FC236}">
              <a16:creationId xmlns:a16="http://schemas.microsoft.com/office/drawing/2014/main" id="{A40F3B6E-2B74-4827-BB8B-2B2BA44385E6}"/>
            </a:ext>
          </a:extLst>
        </xdr:cNvPr>
        <xdr:cNvSpPr txBox="1"/>
      </xdr:nvSpPr>
      <xdr:spPr>
        <a:xfrm>
          <a:off x="19547840" y="18273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164374</xdr:rowOff>
    </xdr:from>
    <xdr:to>
      <xdr:col>116</xdr:col>
      <xdr:colOff>152400</xdr:colOff>
      <xdr:row>108</xdr:row>
      <xdr:rowOff>164374</xdr:rowOff>
    </xdr:to>
    <xdr:cxnSp macro="">
      <xdr:nvCxnSpPr>
        <xdr:cNvPr id="428" name="直線コネクタ 427">
          <a:extLst>
            <a:ext uri="{FF2B5EF4-FFF2-40B4-BE49-F238E27FC236}">
              <a16:creationId xmlns:a16="http://schemas.microsoft.com/office/drawing/2014/main" id="{2444DDF0-AF72-4D92-8EC6-F0EE6F9FA5FA}"/>
            </a:ext>
          </a:extLst>
        </xdr:cNvPr>
        <xdr:cNvCxnSpPr/>
      </xdr:nvCxnSpPr>
      <xdr:spPr>
        <a:xfrm>
          <a:off x="19443700" y="1826949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109419</xdr:rowOff>
    </xdr:from>
    <xdr:ext cx="469744" cy="259045"/>
    <xdr:sp macro="" textlink="">
      <xdr:nvSpPr>
        <xdr:cNvPr id="429" name="【庁舎】&#10;一人当たり面積最大値テキスト">
          <a:extLst>
            <a:ext uri="{FF2B5EF4-FFF2-40B4-BE49-F238E27FC236}">
              <a16:creationId xmlns:a16="http://schemas.microsoft.com/office/drawing/2014/main" id="{432569AE-80C0-450D-9EE7-170F84C45B27}"/>
            </a:ext>
          </a:extLst>
        </xdr:cNvPr>
        <xdr:cNvSpPr txBox="1"/>
      </xdr:nvSpPr>
      <xdr:spPr>
        <a:xfrm>
          <a:off x="19547840" y="16538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162742</xdr:rowOff>
    </xdr:from>
    <xdr:to>
      <xdr:col>116</xdr:col>
      <xdr:colOff>152400</xdr:colOff>
      <xdr:row>99</xdr:row>
      <xdr:rowOff>162742</xdr:rowOff>
    </xdr:to>
    <xdr:cxnSp macro="">
      <xdr:nvCxnSpPr>
        <xdr:cNvPr id="430" name="直線コネクタ 429">
          <a:extLst>
            <a:ext uri="{FF2B5EF4-FFF2-40B4-BE49-F238E27FC236}">
              <a16:creationId xmlns:a16="http://schemas.microsoft.com/office/drawing/2014/main" id="{97358FD1-895D-472E-9ED0-D9B103EDF906}"/>
            </a:ext>
          </a:extLst>
        </xdr:cNvPr>
        <xdr:cNvCxnSpPr/>
      </xdr:nvCxnSpPr>
      <xdr:spPr>
        <a:xfrm>
          <a:off x="19443700" y="1675910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92001</xdr:rowOff>
    </xdr:from>
    <xdr:ext cx="469744" cy="259045"/>
    <xdr:sp macro="" textlink="">
      <xdr:nvSpPr>
        <xdr:cNvPr id="431" name="【庁舎】&#10;一人当たり面積平均値テキスト">
          <a:extLst>
            <a:ext uri="{FF2B5EF4-FFF2-40B4-BE49-F238E27FC236}">
              <a16:creationId xmlns:a16="http://schemas.microsoft.com/office/drawing/2014/main" id="{88CAA0D4-090C-451A-9931-0A27D4156EBD}"/>
            </a:ext>
          </a:extLst>
        </xdr:cNvPr>
        <xdr:cNvSpPr txBox="1"/>
      </xdr:nvSpPr>
      <xdr:spPr>
        <a:xfrm>
          <a:off x="19547840" y="178618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113574</xdr:rowOff>
    </xdr:from>
    <xdr:to>
      <xdr:col>116</xdr:col>
      <xdr:colOff>114300</xdr:colOff>
      <xdr:row>107</xdr:row>
      <xdr:rowOff>43724</xdr:rowOff>
    </xdr:to>
    <xdr:sp macro="" textlink="">
      <xdr:nvSpPr>
        <xdr:cNvPr id="432" name="フローチャート: 判断 431">
          <a:extLst>
            <a:ext uri="{FF2B5EF4-FFF2-40B4-BE49-F238E27FC236}">
              <a16:creationId xmlns:a16="http://schemas.microsoft.com/office/drawing/2014/main" id="{E7047B66-8058-4C81-9373-17DE09CD414E}"/>
            </a:ext>
          </a:extLst>
        </xdr:cNvPr>
        <xdr:cNvSpPr/>
      </xdr:nvSpPr>
      <xdr:spPr>
        <a:xfrm>
          <a:off x="19458940" y="1788341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126637</xdr:rowOff>
    </xdr:from>
    <xdr:to>
      <xdr:col>112</xdr:col>
      <xdr:colOff>38100</xdr:colOff>
      <xdr:row>107</xdr:row>
      <xdr:rowOff>56787</xdr:rowOff>
    </xdr:to>
    <xdr:sp macro="" textlink="">
      <xdr:nvSpPr>
        <xdr:cNvPr id="433" name="フローチャート: 判断 432">
          <a:extLst>
            <a:ext uri="{FF2B5EF4-FFF2-40B4-BE49-F238E27FC236}">
              <a16:creationId xmlns:a16="http://schemas.microsoft.com/office/drawing/2014/main" id="{42145F91-9B0C-46DD-8DD6-1EC761B27794}"/>
            </a:ext>
          </a:extLst>
        </xdr:cNvPr>
        <xdr:cNvSpPr/>
      </xdr:nvSpPr>
      <xdr:spPr>
        <a:xfrm>
          <a:off x="18735040" y="1789647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120106</xdr:rowOff>
    </xdr:from>
    <xdr:to>
      <xdr:col>107</xdr:col>
      <xdr:colOff>101600</xdr:colOff>
      <xdr:row>107</xdr:row>
      <xdr:rowOff>50256</xdr:rowOff>
    </xdr:to>
    <xdr:sp macro="" textlink="">
      <xdr:nvSpPr>
        <xdr:cNvPr id="434" name="フローチャート: 判断 433">
          <a:extLst>
            <a:ext uri="{FF2B5EF4-FFF2-40B4-BE49-F238E27FC236}">
              <a16:creationId xmlns:a16="http://schemas.microsoft.com/office/drawing/2014/main" id="{87166251-CE22-43BD-9C31-7558D775BEDB}"/>
            </a:ext>
          </a:extLst>
        </xdr:cNvPr>
        <xdr:cNvSpPr/>
      </xdr:nvSpPr>
      <xdr:spPr>
        <a:xfrm>
          <a:off x="17937480" y="1788994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146231</xdr:rowOff>
    </xdr:from>
    <xdr:to>
      <xdr:col>102</xdr:col>
      <xdr:colOff>165100</xdr:colOff>
      <xdr:row>107</xdr:row>
      <xdr:rowOff>76381</xdr:rowOff>
    </xdr:to>
    <xdr:sp macro="" textlink="">
      <xdr:nvSpPr>
        <xdr:cNvPr id="435" name="フローチャート: 判断 434">
          <a:extLst>
            <a:ext uri="{FF2B5EF4-FFF2-40B4-BE49-F238E27FC236}">
              <a16:creationId xmlns:a16="http://schemas.microsoft.com/office/drawing/2014/main" id="{29B7E24F-FAC5-4F8C-AC83-692C100B1263}"/>
            </a:ext>
          </a:extLst>
        </xdr:cNvPr>
        <xdr:cNvSpPr/>
      </xdr:nvSpPr>
      <xdr:spPr>
        <a:xfrm>
          <a:off x="17162780" y="1791607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146231</xdr:rowOff>
    </xdr:from>
    <xdr:to>
      <xdr:col>98</xdr:col>
      <xdr:colOff>38100</xdr:colOff>
      <xdr:row>107</xdr:row>
      <xdr:rowOff>76381</xdr:rowOff>
    </xdr:to>
    <xdr:sp macro="" textlink="">
      <xdr:nvSpPr>
        <xdr:cNvPr id="436" name="フローチャート: 判断 435">
          <a:extLst>
            <a:ext uri="{FF2B5EF4-FFF2-40B4-BE49-F238E27FC236}">
              <a16:creationId xmlns:a16="http://schemas.microsoft.com/office/drawing/2014/main" id="{4F16D307-0375-423B-9B6C-9D8FF913665C}"/>
            </a:ext>
          </a:extLst>
        </xdr:cNvPr>
        <xdr:cNvSpPr/>
      </xdr:nvSpPr>
      <xdr:spPr>
        <a:xfrm>
          <a:off x="16388080" y="1791607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437" name="テキスト ボックス 436">
          <a:extLst>
            <a:ext uri="{FF2B5EF4-FFF2-40B4-BE49-F238E27FC236}">
              <a16:creationId xmlns:a16="http://schemas.microsoft.com/office/drawing/2014/main" id="{3C47DDC7-D73B-42B4-9CC9-BD998382221D}"/>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438" name="テキスト ボックス 437">
          <a:extLst>
            <a:ext uri="{FF2B5EF4-FFF2-40B4-BE49-F238E27FC236}">
              <a16:creationId xmlns:a16="http://schemas.microsoft.com/office/drawing/2014/main" id="{1F7967E5-8691-41C0-BD78-2224D3C307B6}"/>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439" name="テキスト ボックス 438">
          <a:extLst>
            <a:ext uri="{FF2B5EF4-FFF2-40B4-BE49-F238E27FC236}">
              <a16:creationId xmlns:a16="http://schemas.microsoft.com/office/drawing/2014/main" id="{AB533A55-D7D7-4CE3-A7A8-2610C1D4B3CA}"/>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440" name="テキスト ボックス 439">
          <a:extLst>
            <a:ext uri="{FF2B5EF4-FFF2-40B4-BE49-F238E27FC236}">
              <a16:creationId xmlns:a16="http://schemas.microsoft.com/office/drawing/2014/main" id="{CF33BF5F-D989-4AF5-AAD2-7171A4856419}"/>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441" name="テキスト ボックス 440">
          <a:extLst>
            <a:ext uri="{FF2B5EF4-FFF2-40B4-BE49-F238E27FC236}">
              <a16:creationId xmlns:a16="http://schemas.microsoft.com/office/drawing/2014/main" id="{673E53ED-8B4F-4FEF-9CB5-7633F7867AAF}"/>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74386</xdr:rowOff>
    </xdr:from>
    <xdr:to>
      <xdr:col>116</xdr:col>
      <xdr:colOff>114300</xdr:colOff>
      <xdr:row>107</xdr:row>
      <xdr:rowOff>4536</xdr:rowOff>
    </xdr:to>
    <xdr:sp macro="" textlink="">
      <xdr:nvSpPr>
        <xdr:cNvPr id="442" name="楕円 441">
          <a:extLst>
            <a:ext uri="{FF2B5EF4-FFF2-40B4-BE49-F238E27FC236}">
              <a16:creationId xmlns:a16="http://schemas.microsoft.com/office/drawing/2014/main" id="{72EEA4D7-0406-4937-9755-185D8FB12AEB}"/>
            </a:ext>
          </a:extLst>
        </xdr:cNvPr>
        <xdr:cNvSpPr/>
      </xdr:nvSpPr>
      <xdr:spPr>
        <a:xfrm>
          <a:off x="19458940" y="1784422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97263</xdr:rowOff>
    </xdr:from>
    <xdr:ext cx="469744" cy="259045"/>
    <xdr:sp macro="" textlink="">
      <xdr:nvSpPr>
        <xdr:cNvPr id="443" name="【庁舎】&#10;一人当たり面積該当値テキスト">
          <a:extLst>
            <a:ext uri="{FF2B5EF4-FFF2-40B4-BE49-F238E27FC236}">
              <a16:creationId xmlns:a16="http://schemas.microsoft.com/office/drawing/2014/main" id="{85FE7A5D-905B-4367-AFC1-1189C279FF9F}"/>
            </a:ext>
          </a:extLst>
        </xdr:cNvPr>
        <xdr:cNvSpPr txBox="1"/>
      </xdr:nvSpPr>
      <xdr:spPr>
        <a:xfrm>
          <a:off x="19547840" y="17699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77651</xdr:rowOff>
    </xdr:from>
    <xdr:to>
      <xdr:col>112</xdr:col>
      <xdr:colOff>38100</xdr:colOff>
      <xdr:row>107</xdr:row>
      <xdr:rowOff>7801</xdr:rowOff>
    </xdr:to>
    <xdr:sp macro="" textlink="">
      <xdr:nvSpPr>
        <xdr:cNvPr id="444" name="楕円 443">
          <a:extLst>
            <a:ext uri="{FF2B5EF4-FFF2-40B4-BE49-F238E27FC236}">
              <a16:creationId xmlns:a16="http://schemas.microsoft.com/office/drawing/2014/main" id="{75D30629-5134-4FF8-A25B-43106E7DA6D6}"/>
            </a:ext>
          </a:extLst>
        </xdr:cNvPr>
        <xdr:cNvSpPr/>
      </xdr:nvSpPr>
      <xdr:spPr>
        <a:xfrm>
          <a:off x="18735040" y="1784749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125186</xdr:rowOff>
    </xdr:from>
    <xdr:to>
      <xdr:col>116</xdr:col>
      <xdr:colOff>63500</xdr:colOff>
      <xdr:row>106</xdr:row>
      <xdr:rowOff>128451</xdr:rowOff>
    </xdr:to>
    <xdr:cxnSp macro="">
      <xdr:nvCxnSpPr>
        <xdr:cNvPr id="445" name="直線コネクタ 444">
          <a:extLst>
            <a:ext uri="{FF2B5EF4-FFF2-40B4-BE49-F238E27FC236}">
              <a16:creationId xmlns:a16="http://schemas.microsoft.com/office/drawing/2014/main" id="{BBAFBCAB-A237-4BA4-AB25-6C684B4650DD}"/>
            </a:ext>
          </a:extLst>
        </xdr:cNvPr>
        <xdr:cNvCxnSpPr/>
      </xdr:nvCxnSpPr>
      <xdr:spPr>
        <a:xfrm flipV="1">
          <a:off x="18778220" y="17895026"/>
          <a:ext cx="73152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74386</xdr:rowOff>
    </xdr:from>
    <xdr:to>
      <xdr:col>107</xdr:col>
      <xdr:colOff>101600</xdr:colOff>
      <xdr:row>107</xdr:row>
      <xdr:rowOff>4536</xdr:rowOff>
    </xdr:to>
    <xdr:sp macro="" textlink="">
      <xdr:nvSpPr>
        <xdr:cNvPr id="446" name="楕円 445">
          <a:extLst>
            <a:ext uri="{FF2B5EF4-FFF2-40B4-BE49-F238E27FC236}">
              <a16:creationId xmlns:a16="http://schemas.microsoft.com/office/drawing/2014/main" id="{D260E599-FFB7-4F7E-9A7E-41356C7861AB}"/>
            </a:ext>
          </a:extLst>
        </xdr:cNvPr>
        <xdr:cNvSpPr/>
      </xdr:nvSpPr>
      <xdr:spPr>
        <a:xfrm>
          <a:off x="17937480" y="1784422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125186</xdr:rowOff>
    </xdr:from>
    <xdr:to>
      <xdr:col>111</xdr:col>
      <xdr:colOff>177800</xdr:colOff>
      <xdr:row>106</xdr:row>
      <xdr:rowOff>128451</xdr:rowOff>
    </xdr:to>
    <xdr:cxnSp macro="">
      <xdr:nvCxnSpPr>
        <xdr:cNvPr id="447" name="直線コネクタ 446">
          <a:extLst>
            <a:ext uri="{FF2B5EF4-FFF2-40B4-BE49-F238E27FC236}">
              <a16:creationId xmlns:a16="http://schemas.microsoft.com/office/drawing/2014/main" id="{AD73918D-AEA5-46A5-A6B5-49FA768D6816}"/>
            </a:ext>
          </a:extLst>
        </xdr:cNvPr>
        <xdr:cNvCxnSpPr/>
      </xdr:nvCxnSpPr>
      <xdr:spPr>
        <a:xfrm>
          <a:off x="17988280" y="17895026"/>
          <a:ext cx="78994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71120</xdr:rowOff>
    </xdr:from>
    <xdr:to>
      <xdr:col>102</xdr:col>
      <xdr:colOff>165100</xdr:colOff>
      <xdr:row>107</xdr:row>
      <xdr:rowOff>1270</xdr:rowOff>
    </xdr:to>
    <xdr:sp macro="" textlink="">
      <xdr:nvSpPr>
        <xdr:cNvPr id="448" name="楕円 447">
          <a:extLst>
            <a:ext uri="{FF2B5EF4-FFF2-40B4-BE49-F238E27FC236}">
              <a16:creationId xmlns:a16="http://schemas.microsoft.com/office/drawing/2014/main" id="{7CD4018F-9BD9-4400-A3C5-93056032B757}"/>
            </a:ext>
          </a:extLst>
        </xdr:cNvPr>
        <xdr:cNvSpPr/>
      </xdr:nvSpPr>
      <xdr:spPr>
        <a:xfrm>
          <a:off x="17162780" y="178409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121920</xdr:rowOff>
    </xdr:from>
    <xdr:to>
      <xdr:col>107</xdr:col>
      <xdr:colOff>50800</xdr:colOff>
      <xdr:row>106</xdr:row>
      <xdr:rowOff>125186</xdr:rowOff>
    </xdr:to>
    <xdr:cxnSp macro="">
      <xdr:nvCxnSpPr>
        <xdr:cNvPr id="449" name="直線コネクタ 448">
          <a:extLst>
            <a:ext uri="{FF2B5EF4-FFF2-40B4-BE49-F238E27FC236}">
              <a16:creationId xmlns:a16="http://schemas.microsoft.com/office/drawing/2014/main" id="{6F37DA53-75AF-46C7-A02D-E1A3EF724650}"/>
            </a:ext>
          </a:extLst>
        </xdr:cNvPr>
        <xdr:cNvCxnSpPr/>
      </xdr:nvCxnSpPr>
      <xdr:spPr>
        <a:xfrm>
          <a:off x="17213580" y="17891760"/>
          <a:ext cx="7747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71120</xdr:rowOff>
    </xdr:from>
    <xdr:to>
      <xdr:col>98</xdr:col>
      <xdr:colOff>38100</xdr:colOff>
      <xdr:row>107</xdr:row>
      <xdr:rowOff>1270</xdr:rowOff>
    </xdr:to>
    <xdr:sp macro="" textlink="">
      <xdr:nvSpPr>
        <xdr:cNvPr id="450" name="楕円 449">
          <a:extLst>
            <a:ext uri="{FF2B5EF4-FFF2-40B4-BE49-F238E27FC236}">
              <a16:creationId xmlns:a16="http://schemas.microsoft.com/office/drawing/2014/main" id="{AF149C88-792F-4DCE-9094-913BBC88CA34}"/>
            </a:ext>
          </a:extLst>
        </xdr:cNvPr>
        <xdr:cNvSpPr/>
      </xdr:nvSpPr>
      <xdr:spPr>
        <a:xfrm>
          <a:off x="16388080" y="178409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121920</xdr:rowOff>
    </xdr:from>
    <xdr:to>
      <xdr:col>102</xdr:col>
      <xdr:colOff>114300</xdr:colOff>
      <xdr:row>106</xdr:row>
      <xdr:rowOff>121920</xdr:rowOff>
    </xdr:to>
    <xdr:cxnSp macro="">
      <xdr:nvCxnSpPr>
        <xdr:cNvPr id="451" name="直線コネクタ 450">
          <a:extLst>
            <a:ext uri="{FF2B5EF4-FFF2-40B4-BE49-F238E27FC236}">
              <a16:creationId xmlns:a16="http://schemas.microsoft.com/office/drawing/2014/main" id="{1EFD13EC-5DB8-44F9-BD22-2E49B2DB2943}"/>
            </a:ext>
          </a:extLst>
        </xdr:cNvPr>
        <xdr:cNvCxnSpPr/>
      </xdr:nvCxnSpPr>
      <xdr:spPr>
        <a:xfrm>
          <a:off x="16431260" y="1789176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47914</xdr:rowOff>
    </xdr:from>
    <xdr:ext cx="469744" cy="259045"/>
    <xdr:sp macro="" textlink="">
      <xdr:nvSpPr>
        <xdr:cNvPr id="452" name="n_1aveValue【庁舎】&#10;一人当たり面積">
          <a:extLst>
            <a:ext uri="{FF2B5EF4-FFF2-40B4-BE49-F238E27FC236}">
              <a16:creationId xmlns:a16="http://schemas.microsoft.com/office/drawing/2014/main" id="{8004805C-2189-4131-9860-20876A20EB67}"/>
            </a:ext>
          </a:extLst>
        </xdr:cNvPr>
        <xdr:cNvSpPr txBox="1"/>
      </xdr:nvSpPr>
      <xdr:spPr>
        <a:xfrm>
          <a:off x="18561127" y="17985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41383</xdr:rowOff>
    </xdr:from>
    <xdr:ext cx="469744" cy="259045"/>
    <xdr:sp macro="" textlink="">
      <xdr:nvSpPr>
        <xdr:cNvPr id="453" name="n_2aveValue【庁舎】&#10;一人当たり面積">
          <a:extLst>
            <a:ext uri="{FF2B5EF4-FFF2-40B4-BE49-F238E27FC236}">
              <a16:creationId xmlns:a16="http://schemas.microsoft.com/office/drawing/2014/main" id="{BAFF529D-5731-4841-A970-B404462E9074}"/>
            </a:ext>
          </a:extLst>
        </xdr:cNvPr>
        <xdr:cNvSpPr txBox="1"/>
      </xdr:nvSpPr>
      <xdr:spPr>
        <a:xfrm>
          <a:off x="17776267" y="17978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67508</xdr:rowOff>
    </xdr:from>
    <xdr:ext cx="469744" cy="259045"/>
    <xdr:sp macro="" textlink="">
      <xdr:nvSpPr>
        <xdr:cNvPr id="454" name="n_3aveValue【庁舎】&#10;一人当たり面積">
          <a:extLst>
            <a:ext uri="{FF2B5EF4-FFF2-40B4-BE49-F238E27FC236}">
              <a16:creationId xmlns:a16="http://schemas.microsoft.com/office/drawing/2014/main" id="{F47CBABE-B388-47F8-9941-D0C9A288E466}"/>
            </a:ext>
          </a:extLst>
        </xdr:cNvPr>
        <xdr:cNvSpPr txBox="1"/>
      </xdr:nvSpPr>
      <xdr:spPr>
        <a:xfrm>
          <a:off x="17001567" y="18004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67508</xdr:rowOff>
    </xdr:from>
    <xdr:ext cx="469744" cy="259045"/>
    <xdr:sp macro="" textlink="">
      <xdr:nvSpPr>
        <xdr:cNvPr id="455" name="n_4aveValue【庁舎】&#10;一人当たり面積">
          <a:extLst>
            <a:ext uri="{FF2B5EF4-FFF2-40B4-BE49-F238E27FC236}">
              <a16:creationId xmlns:a16="http://schemas.microsoft.com/office/drawing/2014/main" id="{BB36F5DB-97E5-4564-B623-B582E6117332}"/>
            </a:ext>
          </a:extLst>
        </xdr:cNvPr>
        <xdr:cNvSpPr txBox="1"/>
      </xdr:nvSpPr>
      <xdr:spPr>
        <a:xfrm>
          <a:off x="16226867" y="18004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24328</xdr:rowOff>
    </xdr:from>
    <xdr:ext cx="469744" cy="259045"/>
    <xdr:sp macro="" textlink="">
      <xdr:nvSpPr>
        <xdr:cNvPr id="456" name="n_1mainValue【庁舎】&#10;一人当たり面積">
          <a:extLst>
            <a:ext uri="{FF2B5EF4-FFF2-40B4-BE49-F238E27FC236}">
              <a16:creationId xmlns:a16="http://schemas.microsoft.com/office/drawing/2014/main" id="{38ABE33A-AFC1-462E-9CDB-0DBACA47234E}"/>
            </a:ext>
          </a:extLst>
        </xdr:cNvPr>
        <xdr:cNvSpPr txBox="1"/>
      </xdr:nvSpPr>
      <xdr:spPr>
        <a:xfrm>
          <a:off x="18561127" y="17626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21063</xdr:rowOff>
    </xdr:from>
    <xdr:ext cx="469744" cy="259045"/>
    <xdr:sp macro="" textlink="">
      <xdr:nvSpPr>
        <xdr:cNvPr id="457" name="n_2mainValue【庁舎】&#10;一人当たり面積">
          <a:extLst>
            <a:ext uri="{FF2B5EF4-FFF2-40B4-BE49-F238E27FC236}">
              <a16:creationId xmlns:a16="http://schemas.microsoft.com/office/drawing/2014/main" id="{50956BFC-3031-477E-86E4-7F2DA531E414}"/>
            </a:ext>
          </a:extLst>
        </xdr:cNvPr>
        <xdr:cNvSpPr txBox="1"/>
      </xdr:nvSpPr>
      <xdr:spPr>
        <a:xfrm>
          <a:off x="17776267" y="17623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17797</xdr:rowOff>
    </xdr:from>
    <xdr:ext cx="469744" cy="259045"/>
    <xdr:sp macro="" textlink="">
      <xdr:nvSpPr>
        <xdr:cNvPr id="458" name="n_3mainValue【庁舎】&#10;一人当たり面積">
          <a:extLst>
            <a:ext uri="{FF2B5EF4-FFF2-40B4-BE49-F238E27FC236}">
              <a16:creationId xmlns:a16="http://schemas.microsoft.com/office/drawing/2014/main" id="{133E1AB2-E516-4999-95D3-C4FD2AFF5533}"/>
            </a:ext>
          </a:extLst>
        </xdr:cNvPr>
        <xdr:cNvSpPr txBox="1"/>
      </xdr:nvSpPr>
      <xdr:spPr>
        <a:xfrm>
          <a:off x="17001567" y="17619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17797</xdr:rowOff>
    </xdr:from>
    <xdr:ext cx="469744" cy="259045"/>
    <xdr:sp macro="" textlink="">
      <xdr:nvSpPr>
        <xdr:cNvPr id="459" name="n_4mainValue【庁舎】&#10;一人当たり面積">
          <a:extLst>
            <a:ext uri="{FF2B5EF4-FFF2-40B4-BE49-F238E27FC236}">
              <a16:creationId xmlns:a16="http://schemas.microsoft.com/office/drawing/2014/main" id="{5B3C154B-CF02-4346-B80A-7C23FF491472}"/>
            </a:ext>
          </a:extLst>
        </xdr:cNvPr>
        <xdr:cNvSpPr txBox="1"/>
      </xdr:nvSpPr>
      <xdr:spPr>
        <a:xfrm>
          <a:off x="16226867" y="17619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460" name="正方形/長方形 459">
          <a:extLst>
            <a:ext uri="{FF2B5EF4-FFF2-40B4-BE49-F238E27FC236}">
              <a16:creationId xmlns:a16="http://schemas.microsoft.com/office/drawing/2014/main" id="{1CE2D5AE-46F0-47F3-825B-3A883047436C}"/>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461" name="正方形/長方形 460">
          <a:extLst>
            <a:ext uri="{FF2B5EF4-FFF2-40B4-BE49-F238E27FC236}">
              <a16:creationId xmlns:a16="http://schemas.microsoft.com/office/drawing/2014/main" id="{BA7E4593-FDED-418B-A2C3-698616456C6C}"/>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462" name="テキスト ボックス 461">
          <a:extLst>
            <a:ext uri="{FF2B5EF4-FFF2-40B4-BE49-F238E27FC236}">
              <a16:creationId xmlns:a16="http://schemas.microsoft.com/office/drawing/2014/main" id="{E23DDC11-C424-4E31-A490-8526B009F1EA}"/>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500">
              <a:latin typeface="ＭＳ Ｐゴシック" panose="020B0600070205080204" pitchFamily="50" charset="-128"/>
              <a:ea typeface="ＭＳ Ｐゴシック" panose="020B0600070205080204" pitchFamily="50" charset="-128"/>
            </a:rPr>
            <a:t>類似団体内平均値と比較して、有形固定資産減価償却率が高くなっている施設は「体育館・プール」となっている。要因としては、町民体育館が昭和</a:t>
          </a:r>
          <a:r>
            <a:rPr kumimoji="1" lang="en-US" altLang="ja-JP" sz="1500">
              <a:latin typeface="ＭＳ Ｐゴシック" panose="020B0600070205080204" pitchFamily="50" charset="-128"/>
              <a:ea typeface="ＭＳ Ｐゴシック" panose="020B0600070205080204" pitchFamily="50" charset="-128"/>
            </a:rPr>
            <a:t>61</a:t>
          </a:r>
          <a:r>
            <a:rPr kumimoji="1" lang="ja-JP" altLang="en-US" sz="1500">
              <a:latin typeface="ＭＳ Ｐゴシック" panose="020B0600070205080204" pitchFamily="50" charset="-128"/>
              <a:ea typeface="ＭＳ Ｐゴシック" panose="020B0600070205080204" pitchFamily="50" charset="-128"/>
            </a:rPr>
            <a:t>（</a:t>
          </a:r>
          <a:r>
            <a:rPr kumimoji="1" lang="en-US" altLang="ja-JP" sz="1500">
              <a:latin typeface="ＭＳ Ｐゴシック" panose="020B0600070205080204" pitchFamily="50" charset="-128"/>
              <a:ea typeface="ＭＳ Ｐゴシック" panose="020B0600070205080204" pitchFamily="50" charset="-128"/>
            </a:rPr>
            <a:t>1986</a:t>
          </a:r>
          <a:r>
            <a:rPr kumimoji="1" lang="ja-JP" altLang="en-US" sz="1500">
              <a:latin typeface="ＭＳ Ｐゴシック" panose="020B0600070205080204" pitchFamily="50" charset="-128"/>
              <a:ea typeface="ＭＳ Ｐゴシック" panose="020B0600070205080204" pitchFamily="50" charset="-128"/>
            </a:rPr>
            <a:t>）年度に建築され、築</a:t>
          </a:r>
          <a:r>
            <a:rPr kumimoji="1" lang="en-US" altLang="ja-JP" sz="1500">
              <a:latin typeface="ＭＳ Ｐゴシック" panose="020B0600070205080204" pitchFamily="50" charset="-128"/>
              <a:ea typeface="ＭＳ Ｐゴシック" panose="020B0600070205080204" pitchFamily="50" charset="-128"/>
            </a:rPr>
            <a:t>35</a:t>
          </a:r>
          <a:r>
            <a:rPr kumimoji="1" lang="ja-JP" altLang="en-US" sz="1500">
              <a:latin typeface="ＭＳ Ｐゴシック" panose="020B0600070205080204" pitchFamily="50" charset="-128"/>
              <a:ea typeface="ＭＳ Ｐゴシック" panose="020B0600070205080204" pitchFamily="50" charset="-128"/>
            </a:rPr>
            <a:t>年以上経過していることもあり、類似団体内平均値を上回っているものと考えられる。今後、町民体育館は長寿命化を図りながら、民間活用の可能性など施設の在り方についても検討していく必要がある。「図書館」は、町立図書館が平成</a:t>
          </a:r>
          <a:r>
            <a:rPr kumimoji="1" lang="en-US" altLang="ja-JP" sz="1500">
              <a:latin typeface="ＭＳ Ｐゴシック" panose="020B0600070205080204" pitchFamily="50" charset="-128"/>
              <a:ea typeface="ＭＳ Ｐゴシック" panose="020B0600070205080204" pitchFamily="50" charset="-128"/>
            </a:rPr>
            <a:t>16</a:t>
          </a:r>
          <a:r>
            <a:rPr kumimoji="1" lang="ja-JP" altLang="en-US" sz="1500">
              <a:latin typeface="ＭＳ Ｐゴシック" panose="020B0600070205080204" pitchFamily="50" charset="-128"/>
              <a:ea typeface="ＭＳ Ｐゴシック" panose="020B0600070205080204" pitchFamily="50" charset="-128"/>
            </a:rPr>
            <a:t>（</a:t>
          </a:r>
          <a:r>
            <a:rPr kumimoji="1" lang="en-US" altLang="ja-JP" sz="1500">
              <a:latin typeface="ＭＳ Ｐゴシック" panose="020B0600070205080204" pitchFamily="50" charset="-128"/>
              <a:ea typeface="ＭＳ Ｐゴシック" panose="020B0600070205080204" pitchFamily="50" charset="-128"/>
            </a:rPr>
            <a:t>2004</a:t>
          </a:r>
          <a:r>
            <a:rPr kumimoji="1" lang="ja-JP" altLang="en-US" sz="1500">
              <a:latin typeface="ＭＳ Ｐゴシック" panose="020B0600070205080204" pitchFamily="50" charset="-128"/>
              <a:ea typeface="ＭＳ Ｐゴシック" panose="020B0600070205080204" pitchFamily="50" charset="-128"/>
            </a:rPr>
            <a:t>）年度の建設のため、類似団体内平均値よりも低い水準で推移している。「庁舎」においても、平成</a:t>
          </a:r>
          <a:r>
            <a:rPr kumimoji="1" lang="en-US" altLang="ja-JP" sz="1500">
              <a:latin typeface="ＭＳ Ｐゴシック" panose="020B0600070205080204" pitchFamily="50" charset="-128"/>
              <a:ea typeface="ＭＳ Ｐゴシック" panose="020B0600070205080204" pitchFamily="50" charset="-128"/>
            </a:rPr>
            <a:t>26</a:t>
          </a:r>
          <a:r>
            <a:rPr kumimoji="1" lang="ja-JP" altLang="en-US" sz="1500">
              <a:latin typeface="ＭＳ Ｐゴシック" panose="020B0600070205080204" pitchFamily="50" charset="-128"/>
              <a:ea typeface="ＭＳ Ｐゴシック" panose="020B0600070205080204" pitchFamily="50" charset="-128"/>
            </a:rPr>
            <a:t>（</a:t>
          </a:r>
          <a:r>
            <a:rPr kumimoji="1" lang="en-US" altLang="ja-JP" sz="1500">
              <a:latin typeface="ＭＳ Ｐゴシック" panose="020B0600070205080204" pitchFamily="50" charset="-128"/>
              <a:ea typeface="ＭＳ Ｐゴシック" panose="020B0600070205080204" pitchFamily="50" charset="-128"/>
            </a:rPr>
            <a:t>2014</a:t>
          </a:r>
          <a:r>
            <a:rPr kumimoji="1" lang="ja-JP" altLang="en-US" sz="1500">
              <a:latin typeface="ＭＳ Ｐゴシック" panose="020B0600070205080204" pitchFamily="50" charset="-128"/>
              <a:ea typeface="ＭＳ Ｐゴシック" panose="020B0600070205080204" pitchFamily="50" charset="-128"/>
            </a:rPr>
            <a:t>）年度完成で、比較的新しい施設であるため、類似団体内平均値よりも低い水準となっている。図書館及び庁舎は、有形固定資産減価償却率が低い水準ではあるが、長寿命化を図るためにも「予防保全」を計画的に行い、維持管理していく必要がある。一人当たり面積については、「体育館・プール」は類似団体内平均値よりも狭く、「図書館」及び「庁舎」はほぼ同程度であるが、若干広い結果となって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沖縄県西原町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35,656
34,870
15.90
15,502,252
15,058,926
368,522
7,586,518
7,830,654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年度の財政力指数は、前年度と比べ</a:t>
          </a:r>
          <a:r>
            <a:rPr kumimoji="1" lang="en-US" altLang="ja-JP" sz="1300">
              <a:latin typeface="ＭＳ Ｐゴシック" panose="020B0600070205080204" pitchFamily="50" charset="-128"/>
              <a:ea typeface="ＭＳ Ｐゴシック" panose="020B0600070205080204" pitchFamily="50" charset="-128"/>
            </a:rPr>
            <a:t>0.02</a:t>
          </a:r>
          <a:r>
            <a:rPr kumimoji="1" lang="ja-JP" altLang="en-US" sz="1300">
              <a:latin typeface="ＭＳ Ｐゴシック" panose="020B0600070205080204" pitchFamily="50" charset="-128"/>
              <a:ea typeface="ＭＳ Ｐゴシック" panose="020B0600070205080204" pitchFamily="50" charset="-128"/>
            </a:rPr>
            <a:t>ポイント下がっており、類似団体内平均値より下回る結果となった。要因のひとつとして、令和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年度が地方税の減少により、令和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年度（単年度）の財政力指数が</a:t>
          </a:r>
          <a:r>
            <a:rPr kumimoji="1" lang="en-US" altLang="ja-JP" sz="1300">
              <a:latin typeface="ＭＳ Ｐゴシック" panose="020B0600070205080204" pitchFamily="50" charset="-128"/>
              <a:ea typeface="ＭＳ Ｐゴシック" panose="020B0600070205080204" pitchFamily="50" charset="-128"/>
            </a:rPr>
            <a:t>0.617</a:t>
          </a:r>
          <a:r>
            <a:rPr kumimoji="1" lang="ja-JP" altLang="en-US" sz="1300">
              <a:latin typeface="ＭＳ Ｐゴシック" panose="020B0600070205080204" pitchFamily="50" charset="-128"/>
              <a:ea typeface="ＭＳ Ｐゴシック" panose="020B0600070205080204" pitchFamily="50" charset="-128"/>
            </a:rPr>
            <a:t>となっており、</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か年平均に影響したことが挙げられる。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単年度で見ると、令和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年度の</a:t>
          </a:r>
          <a:r>
            <a:rPr kumimoji="1" lang="en-US" altLang="ja-JP" sz="1300">
              <a:latin typeface="ＭＳ Ｐゴシック" panose="020B0600070205080204" pitchFamily="50" charset="-128"/>
              <a:ea typeface="ＭＳ Ｐゴシック" panose="020B0600070205080204" pitchFamily="50" charset="-128"/>
            </a:rPr>
            <a:t>0.623</a:t>
          </a:r>
          <a:r>
            <a:rPr kumimoji="1" lang="ja-JP" altLang="en-US" sz="1300">
              <a:latin typeface="ＭＳ Ｐゴシック" panose="020B0600070205080204" pitchFamily="50" charset="-128"/>
              <a:ea typeface="ＭＳ Ｐゴシック" panose="020B0600070205080204" pitchFamily="50" charset="-128"/>
            </a:rPr>
            <a:t>に対し、令和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0.629</a:t>
          </a:r>
          <a:r>
            <a:rPr kumimoji="1" lang="ja-JP" altLang="en-US" sz="1300">
              <a:latin typeface="ＭＳ Ｐゴシック" panose="020B0600070205080204" pitchFamily="50" charset="-128"/>
              <a:ea typeface="ＭＳ Ｐゴシック" panose="020B0600070205080204" pitchFamily="50" charset="-128"/>
            </a:rPr>
            <a:t>と</a:t>
          </a:r>
          <a:r>
            <a:rPr kumimoji="1" lang="en-US" altLang="ja-JP" sz="1300">
              <a:latin typeface="ＭＳ Ｐゴシック" panose="020B0600070205080204" pitchFamily="50" charset="-128"/>
              <a:ea typeface="ＭＳ Ｐゴシック" panose="020B0600070205080204" pitchFamily="50" charset="-128"/>
            </a:rPr>
            <a:t>0.007</a:t>
          </a:r>
          <a:r>
            <a:rPr kumimoji="1" lang="ja-JP" altLang="en-US" sz="1300">
              <a:latin typeface="ＭＳ Ｐゴシック" panose="020B0600070205080204" pitchFamily="50" charset="-128"/>
              <a:ea typeface="ＭＳ Ｐゴシック" panose="020B0600070205080204" pitchFamily="50" charset="-128"/>
            </a:rPr>
            <a:t>ポイント上がっている。令和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年度は市町村民税（個人分）が減となったが、地方税全体としては</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％増であった。今後も税の徴収強化等による財源確保の対策や歳出の見直しを実施し、財政基盤の強化に努める。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41533"/>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132645</xdr:rowOff>
    </xdr:from>
    <xdr:to>
      <xdr:col>23</xdr:col>
      <xdr:colOff>133350</xdr:colOff>
      <xdr:row>42</xdr:row>
      <xdr:rowOff>159455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333545"/>
          <a:ext cx="838200" cy="2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98372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278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81845</xdr:rowOff>
    </xdr:from>
    <xdr:to>
      <xdr:col>23</xdr:col>
      <xdr:colOff>184150</xdr:colOff>
      <xdr:row>43</xdr:row>
      <xdr:rowOff>11995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8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105833</xdr:rowOff>
    </xdr:from>
    <xdr:to>
      <xdr:col>19</xdr:col>
      <xdr:colOff>133350</xdr:colOff>
      <xdr:row>42</xdr:row>
      <xdr:rowOff>132645</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306733"/>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55033</xdr:rowOff>
    </xdr:from>
    <xdr:to>
      <xdr:col>19</xdr:col>
      <xdr:colOff>184150</xdr:colOff>
      <xdr:row>42</xdr:row>
      <xdr:rowOff>156633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166810</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0248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92428</xdr:rowOff>
    </xdr:from>
    <xdr:to>
      <xdr:col>15</xdr:col>
      <xdr:colOff>82550</xdr:colOff>
      <xdr:row>42</xdr:row>
      <xdr:rowOff>105833</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293328"/>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28222</xdr:rowOff>
    </xdr:from>
    <xdr:to>
      <xdr:col>15</xdr:col>
      <xdr:colOff>133350</xdr:colOff>
      <xdr:row>42</xdr:row>
      <xdr:rowOff>129822</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139999</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92428</xdr:rowOff>
    </xdr:from>
    <xdr:to>
      <xdr:col>11</xdr:col>
      <xdr:colOff>31750</xdr:colOff>
      <xdr:row>42</xdr:row>
      <xdr:rowOff>105833</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1447800" y="7293328"/>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14817</xdr:rowOff>
    </xdr:from>
    <xdr:to>
      <xdr:col>11</xdr:col>
      <xdr:colOff>82550</xdr:colOff>
      <xdr:row>42</xdr:row>
      <xdr:rowOff>116417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126594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41628</xdr:rowOff>
    </xdr:from>
    <xdr:to>
      <xdr:col>7</xdr:col>
      <xdr:colOff>31750</xdr:colOff>
      <xdr:row>42</xdr:row>
      <xdr:rowOff>143228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153405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01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108655</xdr:rowOff>
    </xdr:from>
    <xdr:to>
      <xdr:col>23</xdr:col>
      <xdr:colOff>184150</xdr:colOff>
      <xdr:row>43</xdr:row>
      <xdr:rowOff>38805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30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80732</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281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81845</xdr:rowOff>
    </xdr:from>
    <xdr:to>
      <xdr:col>19</xdr:col>
      <xdr:colOff>184150</xdr:colOff>
      <xdr:row>43</xdr:row>
      <xdr:rowOff>11995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28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168222</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3691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55033</xdr:rowOff>
    </xdr:from>
    <xdr:to>
      <xdr:col>15</xdr:col>
      <xdr:colOff>133350</xdr:colOff>
      <xdr:row>42</xdr:row>
      <xdr:rowOff>156633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141410</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41628</xdr:rowOff>
    </xdr:from>
    <xdr:to>
      <xdr:col>11</xdr:col>
      <xdr:colOff>82550</xdr:colOff>
      <xdr:row>42</xdr:row>
      <xdr:rowOff>143228</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24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128005</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55033</xdr:rowOff>
    </xdr:from>
    <xdr:to>
      <xdr:col>7</xdr:col>
      <xdr:colOff>31750</xdr:colOff>
      <xdr:row>42</xdr:row>
      <xdr:rowOff>156633</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141410</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50">
              <a:latin typeface="ＭＳ Ｐゴシック" panose="020B0600070205080204" pitchFamily="50" charset="-128"/>
              <a:ea typeface="ＭＳ Ｐゴシック" panose="020B0600070205080204" pitchFamily="50" charset="-128"/>
            </a:rPr>
            <a:t>　令和</a:t>
          </a:r>
          <a:r>
            <a:rPr kumimoji="1" lang="en-US" altLang="ja-JP" sz="1250">
              <a:latin typeface="ＭＳ Ｐゴシック" panose="020B0600070205080204" pitchFamily="50" charset="-128"/>
              <a:ea typeface="ＭＳ Ｐゴシック" panose="020B0600070205080204" pitchFamily="50" charset="-128"/>
            </a:rPr>
            <a:t>5</a:t>
          </a:r>
          <a:r>
            <a:rPr kumimoji="1" lang="ja-JP" altLang="en-US" sz="1250">
              <a:latin typeface="ＭＳ Ｐゴシック" panose="020B0600070205080204" pitchFamily="50" charset="-128"/>
              <a:ea typeface="ＭＳ Ｐゴシック" panose="020B0600070205080204" pitchFamily="50" charset="-128"/>
            </a:rPr>
            <a:t>年度の経常収支比率は、前年度と比べ</a:t>
          </a:r>
          <a:r>
            <a:rPr kumimoji="1" lang="en-US" altLang="ja-JP" sz="1250">
              <a:latin typeface="ＭＳ Ｐゴシック" panose="020B0600070205080204" pitchFamily="50" charset="-128"/>
              <a:ea typeface="ＭＳ Ｐゴシック" panose="020B0600070205080204" pitchFamily="50" charset="-128"/>
            </a:rPr>
            <a:t>5.1</a:t>
          </a:r>
          <a:r>
            <a:rPr kumimoji="1" lang="ja-JP" altLang="en-US" sz="1250">
              <a:latin typeface="ＭＳ Ｐゴシック" panose="020B0600070205080204" pitchFamily="50" charset="-128"/>
              <a:ea typeface="ＭＳ Ｐゴシック" panose="020B0600070205080204" pitchFamily="50" charset="-128"/>
            </a:rPr>
            <a:t>ポイント増となった。主な要因としては、物件費及び扶助費の増加が挙げられる。物件費においては、新規の委託による増をはじめ、委託料（経常経費）全体で大幅増となった。扶助費においては、公立幼稚園が私立認定こども園に移行したことに伴う負担金の増、こども医療費や障がい福祉サービス関連経費が増となった。加えて、一部事務組合への経常的経費にかかる負担金の増も影響している。沖縄県平均や類似団体内平均値においても増加傾向ではあるが、引き続き内部経費削減の取り組みを通じて、経常的経費の削減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114935</xdr:rowOff>
    </xdr:from>
    <xdr:to>
      <xdr:col>23</xdr:col>
      <xdr:colOff>133350</xdr:colOff>
      <xdr:row>67</xdr:row>
      <xdr:rowOff>25718</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059035"/>
          <a:ext cx="0" cy="14538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169245</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8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25718</xdr:rowOff>
    </xdr:from>
    <xdr:to>
      <xdr:col>24</xdr:col>
      <xdr:colOff>12700</xdr:colOff>
      <xdr:row>67</xdr:row>
      <xdr:rowOff>25718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51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29862</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802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114935</xdr:rowOff>
    </xdr:from>
    <xdr:to>
      <xdr:col>24</xdr:col>
      <xdr:colOff>12700</xdr:colOff>
      <xdr:row>58</xdr:row>
      <xdr:rowOff>114935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059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53022</xdr:rowOff>
    </xdr:from>
    <xdr:to>
      <xdr:col>23</xdr:col>
      <xdr:colOff>133350</xdr:colOff>
      <xdr:row>63</xdr:row>
      <xdr:rowOff>17780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0511472"/>
          <a:ext cx="838200" cy="307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152734</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782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9207</xdr:rowOff>
    </xdr:from>
    <xdr:to>
      <xdr:col>23</xdr:col>
      <xdr:colOff>184150</xdr:colOff>
      <xdr:row>63</xdr:row>
      <xdr:rowOff>110807</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118428</xdr:rowOff>
    </xdr:from>
    <xdr:to>
      <xdr:col>19</xdr:col>
      <xdr:colOff>133350</xdr:colOff>
      <xdr:row>61</xdr:row>
      <xdr:rowOff>53022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233978"/>
          <a:ext cx="889000" cy="277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72072</xdr:rowOff>
    </xdr:from>
    <xdr:to>
      <xdr:col>19</xdr:col>
      <xdr:colOff>184150</xdr:colOff>
      <xdr:row>63</xdr:row>
      <xdr:rowOff>2222</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701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158449</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788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118428</xdr:rowOff>
    </xdr:from>
    <xdr:to>
      <xdr:col>15</xdr:col>
      <xdr:colOff>82550</xdr:colOff>
      <xdr:row>61</xdr:row>
      <xdr:rowOff>28893</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2336800" y="10233978"/>
          <a:ext cx="889000" cy="253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2222</xdr:rowOff>
    </xdr:from>
    <xdr:to>
      <xdr:col>15</xdr:col>
      <xdr:colOff>133350</xdr:colOff>
      <xdr:row>61</xdr:row>
      <xdr:rowOff>103822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88599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54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28893</xdr:rowOff>
    </xdr:from>
    <xdr:to>
      <xdr:col>11</xdr:col>
      <xdr:colOff>31750</xdr:colOff>
      <xdr:row>61</xdr:row>
      <xdr:rowOff>167640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487343"/>
          <a:ext cx="889000" cy="138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150495</xdr:rowOff>
    </xdr:from>
    <xdr:to>
      <xdr:col>11</xdr:col>
      <xdr:colOff>82550</xdr:colOff>
      <xdr:row>63</xdr:row>
      <xdr:rowOff>80645</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78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65422</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866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33338</xdr:rowOff>
    </xdr:from>
    <xdr:to>
      <xdr:col>7</xdr:col>
      <xdr:colOff>31750</xdr:colOff>
      <xdr:row>63</xdr:row>
      <xdr:rowOff>134938</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834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119715</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921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138430</xdr:rowOff>
    </xdr:from>
    <xdr:to>
      <xdr:col>23</xdr:col>
      <xdr:colOff>184150</xdr:colOff>
      <xdr:row>63</xdr:row>
      <xdr:rowOff>68580</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7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154957</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61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2222</xdr:rowOff>
    </xdr:from>
    <xdr:to>
      <xdr:col>19</xdr:col>
      <xdr:colOff>184150</xdr:colOff>
      <xdr:row>61</xdr:row>
      <xdr:rowOff>103822</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460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113999</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229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67628</xdr:rowOff>
    </xdr:from>
    <xdr:to>
      <xdr:col>15</xdr:col>
      <xdr:colOff>133350</xdr:colOff>
      <xdr:row>59</xdr:row>
      <xdr:rowOff>169228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18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7955</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9952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149543</xdr:rowOff>
    </xdr:from>
    <xdr:to>
      <xdr:col>11</xdr:col>
      <xdr:colOff>82550</xdr:colOff>
      <xdr:row>61</xdr:row>
      <xdr:rowOff>79693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436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89870</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20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116840</xdr:rowOff>
    </xdr:from>
    <xdr:to>
      <xdr:col>7</xdr:col>
      <xdr:colOff>31750</xdr:colOff>
      <xdr:row>62</xdr:row>
      <xdr:rowOff>46990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5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57167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34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[112,612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50">
              <a:latin typeface="ＭＳ Ｐゴシック" panose="020B0600070205080204" pitchFamily="50" charset="-128"/>
              <a:ea typeface="ＭＳ Ｐゴシック" panose="020B0600070205080204" pitchFamily="50" charset="-128"/>
            </a:rPr>
            <a:t>　本町の人口</a:t>
          </a:r>
          <a:r>
            <a:rPr kumimoji="1" lang="en-US" altLang="ja-JP" sz="1250">
              <a:latin typeface="ＭＳ Ｐゴシック" panose="020B0600070205080204" pitchFamily="50" charset="-128"/>
              <a:ea typeface="ＭＳ Ｐゴシック" panose="020B0600070205080204" pitchFamily="50" charset="-128"/>
            </a:rPr>
            <a:t>1</a:t>
          </a:r>
          <a:r>
            <a:rPr kumimoji="1" lang="ja-JP" altLang="en-US" sz="1250">
              <a:latin typeface="ＭＳ Ｐゴシック" panose="020B0600070205080204" pitchFamily="50" charset="-128"/>
              <a:ea typeface="ＭＳ Ｐゴシック" panose="020B0600070205080204" pitchFamily="50" charset="-128"/>
            </a:rPr>
            <a:t>人当たりの人件費・物件費等の決算額は、毎年度類似団体内平均値、全国平均、沖縄県平均を下回っており、類似団体等と比較し本町の職員数が少ないことが影響している。令和</a:t>
          </a:r>
          <a:r>
            <a:rPr kumimoji="1" lang="en-US" altLang="ja-JP" sz="1250">
              <a:latin typeface="ＭＳ Ｐゴシック" panose="020B0600070205080204" pitchFamily="50" charset="-128"/>
              <a:ea typeface="ＭＳ Ｐゴシック" panose="020B0600070205080204" pitchFamily="50" charset="-128"/>
            </a:rPr>
            <a:t>5</a:t>
          </a:r>
          <a:r>
            <a:rPr kumimoji="1" lang="ja-JP" altLang="en-US" sz="1250">
              <a:latin typeface="ＭＳ Ｐゴシック" panose="020B0600070205080204" pitchFamily="50" charset="-128"/>
              <a:ea typeface="ＭＳ Ｐゴシック" panose="020B0600070205080204" pitchFamily="50" charset="-128"/>
            </a:rPr>
            <a:t>年度においては、類似団体内平均値が前年度より</a:t>
          </a:r>
          <a:r>
            <a:rPr kumimoji="1" lang="en-US" altLang="ja-JP" sz="1250">
              <a:latin typeface="ＭＳ Ｐゴシック" panose="020B0600070205080204" pitchFamily="50" charset="-128"/>
              <a:ea typeface="ＭＳ Ｐゴシック" panose="020B0600070205080204" pitchFamily="50" charset="-128"/>
            </a:rPr>
            <a:t>211</a:t>
          </a:r>
          <a:r>
            <a:rPr kumimoji="1" lang="ja-JP" altLang="en-US" sz="1250">
              <a:latin typeface="ＭＳ Ｐゴシック" panose="020B0600070205080204" pitchFamily="50" charset="-128"/>
              <a:ea typeface="ＭＳ Ｐゴシック" panose="020B0600070205080204" pitchFamily="50" charset="-128"/>
            </a:rPr>
            <a:t>円減であるのに対し、本町は</a:t>
          </a:r>
          <a:r>
            <a:rPr kumimoji="1" lang="en-US" altLang="ja-JP" sz="1250">
              <a:latin typeface="ＭＳ Ｐゴシック" panose="020B0600070205080204" pitchFamily="50" charset="-128"/>
              <a:ea typeface="ＭＳ Ｐゴシック" panose="020B0600070205080204" pitchFamily="50" charset="-128"/>
            </a:rPr>
            <a:t>3,401</a:t>
          </a:r>
          <a:r>
            <a:rPr kumimoji="1" lang="ja-JP" altLang="en-US" sz="1250">
              <a:latin typeface="ＭＳ Ｐゴシック" panose="020B0600070205080204" pitchFamily="50" charset="-128"/>
              <a:ea typeface="ＭＳ Ｐゴシック" panose="020B0600070205080204" pitchFamily="50" charset="-128"/>
            </a:rPr>
            <a:t>円増となった。主な要因としては物件費の増である。新規委託が増えたことに加え、賃金の増や物価高騰等の影響により委託料が大幅な増となった。これらの影響は今後も続くと見込まれるが、一方で各施設の照明</a:t>
          </a:r>
          <a:r>
            <a:rPr kumimoji="1" lang="en-US" altLang="ja-JP" sz="1250">
              <a:latin typeface="ＭＳ Ｐゴシック" panose="020B0600070205080204" pitchFamily="50" charset="-128"/>
              <a:ea typeface="ＭＳ Ｐゴシック" panose="020B0600070205080204" pitchFamily="50" charset="-128"/>
            </a:rPr>
            <a:t>LED</a:t>
          </a:r>
          <a:r>
            <a:rPr kumimoji="1" lang="ja-JP" altLang="en-US" sz="1250">
              <a:latin typeface="ＭＳ Ｐゴシック" panose="020B0600070205080204" pitchFamily="50" charset="-128"/>
              <a:ea typeface="ＭＳ Ｐゴシック" panose="020B0600070205080204" pitchFamily="50" charset="-128"/>
            </a:rPr>
            <a:t>化や省エネルギーの空調設備へ更新することなどで、光熱水費などの抑制に努めていく。</a:t>
          </a:r>
          <a:endParaRPr kumimoji="1" lang="en-US" altLang="ja-JP" sz="125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00000000-0008-0000-0300-0000B7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150169</xdr:rowOff>
    </xdr:from>
    <xdr:to>
      <xdr:col>23</xdr:col>
      <xdr:colOff>133350</xdr:colOff>
      <xdr:row>87</xdr:row>
      <xdr:rowOff>146345</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flipV="1">
          <a:off x="4953000" y="13866169"/>
          <a:ext cx="0" cy="11963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87</xdr:row>
      <xdr:rowOff>118422</xdr:rowOff>
    </xdr:from>
    <xdr:ext cx="762000" cy="259045"/>
    <xdr:sp macro="" textlink="">
      <xdr:nvSpPr>
        <xdr:cNvPr id="185" name="人件費・物件費等の状況最小値テキスト">
          <a:extLst>
            <a:ext uri="{FF2B5EF4-FFF2-40B4-BE49-F238E27FC236}">
              <a16:creationId xmlns:a16="http://schemas.microsoft.com/office/drawing/2014/main" id="{00000000-0008-0000-0300-0000B9000000}"/>
            </a:ext>
          </a:extLst>
        </xdr:cNvPr>
        <xdr:cNvSpPr txBox="1"/>
      </xdr:nvSpPr>
      <xdr:spPr>
        <a:xfrm>
          <a:off x="5041900" y="15034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87</xdr:row>
      <xdr:rowOff>146345</xdr:rowOff>
    </xdr:from>
    <xdr:to>
      <xdr:col>24</xdr:col>
      <xdr:colOff>12700</xdr:colOff>
      <xdr:row>87</xdr:row>
      <xdr:rowOff>146345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5062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65096</xdr:rowOff>
    </xdr:from>
    <xdr:ext cx="762000" cy="259045"/>
    <xdr:sp macro="" textlink="">
      <xdr:nvSpPr>
        <xdr:cNvPr id="187" name="人件費・物件費等の状況最大値テキスト">
          <a:extLst>
            <a:ext uri="{FF2B5EF4-FFF2-40B4-BE49-F238E27FC236}">
              <a16:creationId xmlns:a16="http://schemas.microsoft.com/office/drawing/2014/main" id="{00000000-0008-0000-0300-0000BB000000}"/>
            </a:ext>
          </a:extLst>
        </xdr:cNvPr>
        <xdr:cNvSpPr txBox="1"/>
      </xdr:nvSpPr>
      <xdr:spPr>
        <a:xfrm>
          <a:off x="5041900" y="13609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150169</xdr:rowOff>
    </xdr:from>
    <xdr:to>
      <xdr:col>24</xdr:col>
      <xdr:colOff>12700</xdr:colOff>
      <xdr:row>80</xdr:row>
      <xdr:rowOff>150169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3866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38102</xdr:rowOff>
    </xdr:from>
    <xdr:to>
      <xdr:col>23</xdr:col>
      <xdr:colOff>133350</xdr:colOff>
      <xdr:row>81</xdr:row>
      <xdr:rowOff>54516</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114800" y="13925552"/>
          <a:ext cx="838200" cy="16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109348</xdr:rowOff>
    </xdr:from>
    <xdr:ext cx="762000" cy="259045"/>
    <xdr:sp macro="" textlink="">
      <xdr:nvSpPr>
        <xdr:cNvPr id="190" name="人件費・物件費等の状況平均値テキスト">
          <a:extLst>
            <a:ext uri="{FF2B5EF4-FFF2-40B4-BE49-F238E27FC236}">
              <a16:creationId xmlns:a16="http://schemas.microsoft.com/office/drawing/2014/main" id="{00000000-0008-0000-0300-0000BE000000}"/>
            </a:ext>
          </a:extLst>
        </xdr:cNvPr>
        <xdr:cNvSpPr txBox="1"/>
      </xdr:nvSpPr>
      <xdr:spPr>
        <a:xfrm>
          <a:off x="5041900" y="139967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137271</xdr:rowOff>
    </xdr:from>
    <xdr:to>
      <xdr:col>23</xdr:col>
      <xdr:colOff>184150</xdr:colOff>
      <xdr:row>82</xdr:row>
      <xdr:rowOff>67421</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902200" y="14024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12443</xdr:rowOff>
    </xdr:from>
    <xdr:to>
      <xdr:col>19</xdr:col>
      <xdr:colOff>133350</xdr:colOff>
      <xdr:row>81</xdr:row>
      <xdr:rowOff>38102</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3225800" y="13899893"/>
          <a:ext cx="889000" cy="25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138289</xdr:rowOff>
    </xdr:from>
    <xdr:to>
      <xdr:col>19</xdr:col>
      <xdr:colOff>184150</xdr:colOff>
      <xdr:row>82</xdr:row>
      <xdr:rowOff>68439</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064000" y="1402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53216</xdr:rowOff>
    </xdr:from>
    <xdr:ext cx="736600" cy="25904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3733800" y="14112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1406</xdr:rowOff>
    </xdr:from>
    <xdr:to>
      <xdr:col>15</xdr:col>
      <xdr:colOff>82550</xdr:colOff>
      <xdr:row>81</xdr:row>
      <xdr:rowOff>12443</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2336800" y="13888856"/>
          <a:ext cx="889000" cy="11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111843</xdr:rowOff>
    </xdr:from>
    <xdr:to>
      <xdr:col>15</xdr:col>
      <xdr:colOff>133350</xdr:colOff>
      <xdr:row>82</xdr:row>
      <xdr:rowOff>41993</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3175000" y="1399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26770</xdr:rowOff>
    </xdr:from>
    <xdr:ext cx="7620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2844800" y="14085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130164</xdr:rowOff>
    </xdr:from>
    <xdr:to>
      <xdr:col>11</xdr:col>
      <xdr:colOff>31750</xdr:colOff>
      <xdr:row>81</xdr:row>
      <xdr:rowOff>1406</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1447800" y="13846164"/>
          <a:ext cx="889000" cy="42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77524</xdr:rowOff>
    </xdr:from>
    <xdr:to>
      <xdr:col>11</xdr:col>
      <xdr:colOff>82550</xdr:colOff>
      <xdr:row>82</xdr:row>
      <xdr:rowOff>7674</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2286000" y="13964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163901</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955800" y="14051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29283</xdr:rowOff>
    </xdr:from>
    <xdr:to>
      <xdr:col>7</xdr:col>
      <xdr:colOff>31750</xdr:colOff>
      <xdr:row>81</xdr:row>
      <xdr:rowOff>130883</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1397000" y="13916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115660</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066800" y="14003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3716</xdr:rowOff>
    </xdr:from>
    <xdr:to>
      <xdr:col>23</xdr:col>
      <xdr:colOff>184150</xdr:colOff>
      <xdr:row>81</xdr:row>
      <xdr:rowOff>105316</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902200" y="13891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96443</xdr:rowOff>
    </xdr:from>
    <xdr:ext cx="762000" cy="259045"/>
    <xdr:sp macro="" textlink="">
      <xdr:nvSpPr>
        <xdr:cNvPr id="209" name="人件費・物件費等の状況該当値テキスト">
          <a:extLst>
            <a:ext uri="{FF2B5EF4-FFF2-40B4-BE49-F238E27FC236}">
              <a16:creationId xmlns:a16="http://schemas.microsoft.com/office/drawing/2014/main" id="{00000000-0008-0000-0300-0000D1000000}"/>
            </a:ext>
          </a:extLst>
        </xdr:cNvPr>
        <xdr:cNvSpPr txBox="1"/>
      </xdr:nvSpPr>
      <xdr:spPr>
        <a:xfrm>
          <a:off x="5041900" y="13812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158752</xdr:rowOff>
    </xdr:from>
    <xdr:to>
      <xdr:col>19</xdr:col>
      <xdr:colOff>184150</xdr:colOff>
      <xdr:row>81</xdr:row>
      <xdr:rowOff>88902</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064000" y="13874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99079</xdr:rowOff>
    </xdr:from>
    <xdr:ext cx="7366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733800" y="136436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133093</xdr:rowOff>
    </xdr:from>
    <xdr:to>
      <xdr:col>15</xdr:col>
      <xdr:colOff>133350</xdr:colOff>
      <xdr:row>81</xdr:row>
      <xdr:rowOff>63243</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175000" y="13849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73420</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844800" y="13617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122056</xdr:rowOff>
    </xdr:from>
    <xdr:to>
      <xdr:col>11</xdr:col>
      <xdr:colOff>82550</xdr:colOff>
      <xdr:row>81</xdr:row>
      <xdr:rowOff>52206</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286000" y="1383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62383</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955800" y="13606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79364</xdr:rowOff>
    </xdr:from>
    <xdr:to>
      <xdr:col>7</xdr:col>
      <xdr:colOff>31750</xdr:colOff>
      <xdr:row>81</xdr:row>
      <xdr:rowOff>9514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1397000" y="13795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19691</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066800" y="13564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00000000-0008-0000-0300-0000DA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年度のラスパイレス指数は、前年度と比べ</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ポイント減となったが、類似団体内平均値より</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ポイント上回っている。今後も引き続き給与水準の適正化に努めていく。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74084</xdr:rowOff>
    </xdr:from>
    <xdr:to>
      <xdr:col>81</xdr:col>
      <xdr:colOff>44450</xdr:colOff>
      <xdr:row>89</xdr:row>
      <xdr:rowOff>110066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3961534"/>
          <a:ext cx="0" cy="14075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82143</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341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110066</xdr:rowOff>
    </xdr:from>
    <xdr:to>
      <xdr:col>81</xdr:col>
      <xdr:colOff>133350</xdr:colOff>
      <xdr:row>89</xdr:row>
      <xdr:rowOff>110066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36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160461</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705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74084</xdr:rowOff>
    </xdr:from>
    <xdr:to>
      <xdr:col>81</xdr:col>
      <xdr:colOff>133350</xdr:colOff>
      <xdr:row>81</xdr:row>
      <xdr:rowOff>74084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3961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34572</xdr:rowOff>
    </xdr:from>
    <xdr:to>
      <xdr:col>81</xdr:col>
      <xdr:colOff>44450</xdr:colOff>
      <xdr:row>86</xdr:row>
      <xdr:rowOff>74789</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6179800" y="14779272"/>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118127</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51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74789</xdr:rowOff>
    </xdr:from>
    <xdr:to>
      <xdr:col>77</xdr:col>
      <xdr:colOff>44450</xdr:colOff>
      <xdr:row>86</xdr:row>
      <xdr:rowOff>74789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5290800" y="148194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115005</xdr:rowOff>
    </xdr:from>
    <xdr:to>
      <xdr:col>77</xdr:col>
      <xdr:colOff>95250</xdr:colOff>
      <xdr:row>86</xdr:row>
      <xdr:rowOff>45155</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68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55332</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4571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74789</xdr:rowOff>
    </xdr:from>
    <xdr:to>
      <xdr:col>72</xdr:col>
      <xdr:colOff>203200</xdr:colOff>
      <xdr:row>86</xdr:row>
      <xdr:rowOff>168628</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4401800" y="14819489"/>
          <a:ext cx="8890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128411</xdr:rowOff>
    </xdr:from>
    <xdr:to>
      <xdr:col>73</xdr:col>
      <xdr:colOff>44450</xdr:colOff>
      <xdr:row>86</xdr:row>
      <xdr:rowOff>58561</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70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68738</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470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128411</xdr:rowOff>
    </xdr:from>
    <xdr:to>
      <xdr:col>68</xdr:col>
      <xdr:colOff>152400</xdr:colOff>
      <xdr:row>86</xdr:row>
      <xdr:rowOff>168628</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3512800" y="14873111"/>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168628</xdr:rowOff>
    </xdr:from>
    <xdr:to>
      <xdr:col>68</xdr:col>
      <xdr:colOff>203200</xdr:colOff>
      <xdr:row>86</xdr:row>
      <xdr:rowOff>98778</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108955</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51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82143</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483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155222</xdr:rowOff>
    </xdr:from>
    <xdr:to>
      <xdr:col>81</xdr:col>
      <xdr:colOff>95250</xdr:colOff>
      <xdr:row>86</xdr:row>
      <xdr:rowOff>85372</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472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127299</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4700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23989</xdr:rowOff>
    </xdr:from>
    <xdr:to>
      <xdr:col>77</xdr:col>
      <xdr:colOff>95250</xdr:colOff>
      <xdr:row>86</xdr:row>
      <xdr:rowOff>125589</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476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110366</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48550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23989</xdr:rowOff>
    </xdr:from>
    <xdr:to>
      <xdr:col>73</xdr:col>
      <xdr:colOff>44450</xdr:colOff>
      <xdr:row>86</xdr:row>
      <xdr:rowOff>125589</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476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110366</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485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117828</xdr:rowOff>
    </xdr:from>
    <xdr:to>
      <xdr:col>68</xdr:col>
      <xdr:colOff>203200</xdr:colOff>
      <xdr:row>87</xdr:row>
      <xdr:rowOff>47978</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486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32755</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494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77611</xdr:rowOff>
    </xdr:from>
    <xdr:to>
      <xdr:col>64</xdr:col>
      <xdr:colOff>152400</xdr:colOff>
      <xdr:row>87</xdr:row>
      <xdr:rowOff>7761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482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163988</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4908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年度の人口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人当たり職員数は、前年度と比べ</a:t>
          </a:r>
          <a:r>
            <a:rPr kumimoji="1" lang="en-US" altLang="ja-JP" sz="1300">
              <a:latin typeface="ＭＳ Ｐゴシック" panose="020B0600070205080204" pitchFamily="50" charset="-128"/>
              <a:ea typeface="ＭＳ Ｐゴシック" panose="020B0600070205080204" pitchFamily="50" charset="-128"/>
            </a:rPr>
            <a:t>0.15</a:t>
          </a:r>
          <a:r>
            <a:rPr kumimoji="1" lang="ja-JP" altLang="en-US" sz="1300">
              <a:latin typeface="ＭＳ Ｐゴシック" panose="020B0600070205080204" pitchFamily="50" charset="-128"/>
              <a:ea typeface="ＭＳ Ｐゴシック" panose="020B0600070205080204" pitchFamily="50" charset="-128"/>
            </a:rPr>
            <a:t>ポイント減となった。類似団体内平均値、全国平均及び沖縄県平均を</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ポイント以上、下回っている。これまで取り組んできた「定員適正化計画」の効果であると考えられる。令和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月に策定した「第</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次定員適正化計画」においては、多様化・高度化する行政ニーズにより業務量が増加する中、職員のワークライフ・バランスの実現に取り組む必要があるとして、令和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230</a:t>
          </a:r>
          <a:r>
            <a:rPr kumimoji="1" lang="ja-JP" altLang="en-US" sz="1300">
              <a:latin typeface="ＭＳ Ｐゴシック" panose="020B0600070205080204" pitchFamily="50" charset="-128"/>
              <a:ea typeface="ＭＳ Ｐゴシック" panose="020B0600070205080204" pitchFamily="50" charset="-128"/>
            </a:rPr>
            <a:t>人となっている職員数を令和</a:t>
          </a:r>
          <a:r>
            <a:rPr kumimoji="1" lang="en-US" altLang="ja-JP" sz="1300">
              <a:latin typeface="ＭＳ Ｐゴシック" panose="020B0600070205080204" pitchFamily="50" charset="-128"/>
              <a:ea typeface="ＭＳ Ｐゴシック" panose="020B0600070205080204" pitchFamily="50" charset="-128"/>
            </a:rPr>
            <a:t>9</a:t>
          </a:r>
          <a:r>
            <a:rPr kumimoji="1" lang="ja-JP" altLang="en-US" sz="1300">
              <a:latin typeface="ＭＳ Ｐゴシック" panose="020B0600070205080204" pitchFamily="50" charset="-128"/>
              <a:ea typeface="ＭＳ Ｐゴシック" panose="020B0600070205080204" pitchFamily="50" charset="-128"/>
            </a:rPr>
            <a:t>年度までに</a:t>
          </a:r>
          <a:r>
            <a:rPr kumimoji="1" lang="en-US" altLang="ja-JP" sz="1300">
              <a:latin typeface="ＭＳ Ｐゴシック" panose="020B0600070205080204" pitchFamily="50" charset="-128"/>
              <a:ea typeface="ＭＳ Ｐゴシック" panose="020B0600070205080204" pitchFamily="50" charset="-128"/>
            </a:rPr>
            <a:t>235</a:t>
          </a:r>
          <a:r>
            <a:rPr kumimoji="1" lang="ja-JP" altLang="en-US" sz="1300">
              <a:latin typeface="ＭＳ Ｐゴシック" panose="020B0600070205080204" pitchFamily="50" charset="-128"/>
              <a:ea typeface="ＭＳ Ｐゴシック" panose="020B0600070205080204" pitchFamily="50" charset="-128"/>
            </a:rPr>
            <a:t>人へ増員するとしている。今後も適正な定員管理に努めていく。</a:t>
          </a: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164012</xdr:rowOff>
    </xdr:from>
    <xdr:to>
      <xdr:col>81</xdr:col>
      <xdr:colOff>44450</xdr:colOff>
      <xdr:row>67</xdr:row>
      <xdr:rowOff>150676</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9936662"/>
          <a:ext cx="0" cy="17011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122753</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609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150676</xdr:rowOff>
    </xdr:from>
    <xdr:to>
      <xdr:col>81</xdr:col>
      <xdr:colOff>133350</xdr:colOff>
      <xdr:row>67</xdr:row>
      <xdr:rowOff>150676</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637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78939</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680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164012</xdr:rowOff>
    </xdr:from>
    <xdr:to>
      <xdr:col>81</xdr:col>
      <xdr:colOff>133350</xdr:colOff>
      <xdr:row>57</xdr:row>
      <xdr:rowOff>164012</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9936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76200</xdr:rowOff>
    </xdr:from>
    <xdr:to>
      <xdr:col>81</xdr:col>
      <xdr:colOff>44450</xdr:colOff>
      <xdr:row>59</xdr:row>
      <xdr:rowOff>102053</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6179800" y="10191750"/>
          <a:ext cx="838200" cy="25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38026</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3250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65949</xdr:rowOff>
    </xdr:from>
    <xdr:to>
      <xdr:col>81</xdr:col>
      <xdr:colOff>95250</xdr:colOff>
      <xdr:row>60</xdr:row>
      <xdr:rowOff>167549</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35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86541</xdr:rowOff>
    </xdr:from>
    <xdr:to>
      <xdr:col>77</xdr:col>
      <xdr:colOff>44450</xdr:colOff>
      <xdr:row>59</xdr:row>
      <xdr:rowOff>102053</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202091"/>
          <a:ext cx="889000" cy="15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52160</xdr:rowOff>
    </xdr:from>
    <xdr:to>
      <xdr:col>77</xdr:col>
      <xdr:colOff>95250</xdr:colOff>
      <xdr:row>60</xdr:row>
      <xdr:rowOff>153760</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339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138537</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425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86541</xdr:rowOff>
    </xdr:from>
    <xdr:to>
      <xdr:col>72</xdr:col>
      <xdr:colOff>203200</xdr:colOff>
      <xdr:row>59</xdr:row>
      <xdr:rowOff>89988</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4401800" y="10202091"/>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36649</xdr:rowOff>
    </xdr:from>
    <xdr:to>
      <xdr:col>73</xdr:col>
      <xdr:colOff>44450</xdr:colOff>
      <xdr:row>60</xdr:row>
      <xdr:rowOff>138249</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32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123026</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410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71029</xdr:rowOff>
    </xdr:from>
    <xdr:to>
      <xdr:col>68</xdr:col>
      <xdr:colOff>152400</xdr:colOff>
      <xdr:row>59</xdr:row>
      <xdr:rowOff>89988</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186579"/>
          <a:ext cx="889000" cy="18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24584</xdr:rowOff>
    </xdr:from>
    <xdr:to>
      <xdr:col>68</xdr:col>
      <xdr:colOff>203200</xdr:colOff>
      <xdr:row>60</xdr:row>
      <xdr:rowOff>126184</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311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110961</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397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33201</xdr:rowOff>
    </xdr:from>
    <xdr:to>
      <xdr:col>64</xdr:col>
      <xdr:colOff>152400</xdr:colOff>
      <xdr:row>60</xdr:row>
      <xdr:rowOff>134801</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32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119578</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406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25400</xdr:rowOff>
    </xdr:from>
    <xdr:to>
      <xdr:col>81</xdr:col>
      <xdr:colOff>95250</xdr:colOff>
      <xdr:row>59</xdr:row>
      <xdr:rowOff>127000</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14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41927</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998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51253</xdr:rowOff>
    </xdr:from>
    <xdr:to>
      <xdr:col>77</xdr:col>
      <xdr:colOff>95250</xdr:colOff>
      <xdr:row>59</xdr:row>
      <xdr:rowOff>152853</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166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163030</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99356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35741</xdr:rowOff>
    </xdr:from>
    <xdr:to>
      <xdr:col>73</xdr:col>
      <xdr:colOff>44450</xdr:colOff>
      <xdr:row>59</xdr:row>
      <xdr:rowOff>137341</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151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147518</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9920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39188</xdr:rowOff>
    </xdr:from>
    <xdr:to>
      <xdr:col>68</xdr:col>
      <xdr:colOff>203200</xdr:colOff>
      <xdr:row>59</xdr:row>
      <xdr:rowOff>140788</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154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150965</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9923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20229</xdr:rowOff>
    </xdr:from>
    <xdr:to>
      <xdr:col>64</xdr:col>
      <xdr:colOff>152400</xdr:colOff>
      <xdr:row>59</xdr:row>
      <xdr:rowOff>121829</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135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132006</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99046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年度の実質公債費比率は、前年度と比べ</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減となった。これは、元利償還額などの減に対し、標準財政規模が増となったことで比率が下がったためである。類似団体内平均値及び沖縄県平均を下回ったが、全国平均を上回っているため、引き続き新規発行の抑制を継続し、償還額の平準化及び実質公債費比率が急激に上昇しないように努め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公債費負担の状況グラフ枠">
          <a:extLst>
            <a:ext uri="{FF2B5EF4-FFF2-40B4-BE49-F238E27FC236}">
              <a16:creationId xmlns:a16="http://schemas.microsoft.com/office/drawing/2014/main" id="{00000000-0008-0000-0300-000070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46672</xdr:rowOff>
    </xdr:from>
    <xdr:to>
      <xdr:col>81</xdr:col>
      <xdr:colOff>44450</xdr:colOff>
      <xdr:row>43</xdr:row>
      <xdr:rowOff>71120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flipV="1">
          <a:off x="17018000" y="6218872"/>
          <a:ext cx="0" cy="12245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43197</xdr:rowOff>
    </xdr:from>
    <xdr:ext cx="762000" cy="259045"/>
    <xdr:sp macro="" textlink="">
      <xdr:nvSpPr>
        <xdr:cNvPr id="370" name="公債費負担の状況最小値テキスト">
          <a:extLst>
            <a:ext uri="{FF2B5EF4-FFF2-40B4-BE49-F238E27FC236}">
              <a16:creationId xmlns:a16="http://schemas.microsoft.com/office/drawing/2014/main" id="{00000000-0008-0000-0300-000072010000}"/>
            </a:ext>
          </a:extLst>
        </xdr:cNvPr>
        <xdr:cNvSpPr txBox="1"/>
      </xdr:nvSpPr>
      <xdr:spPr>
        <a:xfrm>
          <a:off x="17106900" y="7415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71120</xdr:rowOff>
    </xdr:from>
    <xdr:to>
      <xdr:col>81</xdr:col>
      <xdr:colOff>133350</xdr:colOff>
      <xdr:row>43</xdr:row>
      <xdr:rowOff>71120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6929100" y="744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133049</xdr:rowOff>
    </xdr:from>
    <xdr:ext cx="762000" cy="259045"/>
    <xdr:sp macro="" textlink="">
      <xdr:nvSpPr>
        <xdr:cNvPr id="372" name="公債費負担の状況最大値テキスト">
          <a:extLst>
            <a:ext uri="{FF2B5EF4-FFF2-40B4-BE49-F238E27FC236}">
              <a16:creationId xmlns:a16="http://schemas.microsoft.com/office/drawing/2014/main" id="{00000000-0008-0000-0300-000074010000}"/>
            </a:ext>
          </a:extLst>
        </xdr:cNvPr>
        <xdr:cNvSpPr txBox="1"/>
      </xdr:nvSpPr>
      <xdr:spPr>
        <a:xfrm>
          <a:off x="17106900" y="596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46672</xdr:rowOff>
    </xdr:from>
    <xdr:to>
      <xdr:col>81</xdr:col>
      <xdr:colOff>133350</xdr:colOff>
      <xdr:row>36</xdr:row>
      <xdr:rowOff>46672</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621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93345</xdr:rowOff>
    </xdr:from>
    <xdr:to>
      <xdr:col>81</xdr:col>
      <xdr:colOff>44450</xdr:colOff>
      <xdr:row>39</xdr:row>
      <xdr:rowOff>105410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6179800" y="6779895"/>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26687</xdr:rowOff>
    </xdr:from>
    <xdr:ext cx="762000" cy="259045"/>
    <xdr:sp macro="" textlink="">
      <xdr:nvSpPr>
        <xdr:cNvPr id="375" name="公債費負担の状況平均値テキスト">
          <a:extLst>
            <a:ext uri="{FF2B5EF4-FFF2-40B4-BE49-F238E27FC236}">
              <a16:creationId xmlns:a16="http://schemas.microsoft.com/office/drawing/2014/main" id="{00000000-0008-0000-0300-000077010000}"/>
            </a:ext>
          </a:extLst>
        </xdr:cNvPr>
        <xdr:cNvSpPr txBox="1"/>
      </xdr:nvSpPr>
      <xdr:spPr>
        <a:xfrm>
          <a:off x="17106900" y="6713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54610</xdr:rowOff>
    </xdr:from>
    <xdr:to>
      <xdr:col>81</xdr:col>
      <xdr:colOff>95250</xdr:colOff>
      <xdr:row>39</xdr:row>
      <xdr:rowOff>156210</xdr:rowOff>
    </xdr:to>
    <xdr:sp macro="" textlink="">
      <xdr:nvSpPr>
        <xdr:cNvPr id="376" name="フローチャート: 判断 375">
          <a:extLst>
            <a:ext uri="{FF2B5EF4-FFF2-40B4-BE49-F238E27FC236}">
              <a16:creationId xmlns:a16="http://schemas.microsoft.com/office/drawing/2014/main" id="{00000000-0008-0000-0300-000078010000}"/>
            </a:ext>
          </a:extLst>
        </xdr:cNvPr>
        <xdr:cNvSpPr/>
      </xdr:nvSpPr>
      <xdr:spPr>
        <a:xfrm>
          <a:off x="16967200" y="674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105410</xdr:rowOff>
    </xdr:from>
    <xdr:to>
      <xdr:col>77</xdr:col>
      <xdr:colOff>44450</xdr:colOff>
      <xdr:row>39</xdr:row>
      <xdr:rowOff>147638</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flipV="1">
          <a:off x="15290800" y="6791960"/>
          <a:ext cx="889000" cy="42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42545</xdr:rowOff>
    </xdr:from>
    <xdr:to>
      <xdr:col>77</xdr:col>
      <xdr:colOff>95250</xdr:colOff>
      <xdr:row>39</xdr:row>
      <xdr:rowOff>144145</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129000" y="672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154322</xdr:rowOff>
    </xdr:from>
    <xdr:ext cx="7366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5798800" y="6497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147638</xdr:rowOff>
    </xdr:from>
    <xdr:to>
      <xdr:col>72</xdr:col>
      <xdr:colOff>203200</xdr:colOff>
      <xdr:row>40</xdr:row>
      <xdr:rowOff>12382</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4401800" y="6834188"/>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24447</xdr:rowOff>
    </xdr:from>
    <xdr:to>
      <xdr:col>73</xdr:col>
      <xdr:colOff>44450</xdr:colOff>
      <xdr:row>39</xdr:row>
      <xdr:rowOff>126047</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5240000" y="6710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136224</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4909800" y="6479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12382</xdr:rowOff>
    </xdr:from>
    <xdr:to>
      <xdr:col>68</xdr:col>
      <xdr:colOff>152400</xdr:colOff>
      <xdr:row>40</xdr:row>
      <xdr:rowOff>54610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3512800" y="6870382"/>
          <a:ext cx="889000" cy="42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30480</xdr:rowOff>
    </xdr:from>
    <xdr:to>
      <xdr:col>68</xdr:col>
      <xdr:colOff>203200</xdr:colOff>
      <xdr:row>39</xdr:row>
      <xdr:rowOff>132080</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4351000" y="671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142257</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020800" y="648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42545</xdr:rowOff>
    </xdr:from>
    <xdr:to>
      <xdr:col>64</xdr:col>
      <xdr:colOff>152400</xdr:colOff>
      <xdr:row>39</xdr:row>
      <xdr:rowOff>144145</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3462000" y="672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154322</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3131800" y="6497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42545</xdr:rowOff>
    </xdr:from>
    <xdr:to>
      <xdr:col>81</xdr:col>
      <xdr:colOff>95250</xdr:colOff>
      <xdr:row>39</xdr:row>
      <xdr:rowOff>144145</xdr:rowOff>
    </xdr:to>
    <xdr:sp macro="" textlink="">
      <xdr:nvSpPr>
        <xdr:cNvPr id="393" name="楕円 392">
          <a:extLst>
            <a:ext uri="{FF2B5EF4-FFF2-40B4-BE49-F238E27FC236}">
              <a16:creationId xmlns:a16="http://schemas.microsoft.com/office/drawing/2014/main" id="{00000000-0008-0000-0300-000089010000}"/>
            </a:ext>
          </a:extLst>
        </xdr:cNvPr>
        <xdr:cNvSpPr/>
      </xdr:nvSpPr>
      <xdr:spPr>
        <a:xfrm>
          <a:off x="16967200" y="672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59072</xdr:rowOff>
    </xdr:from>
    <xdr:ext cx="762000" cy="259045"/>
    <xdr:sp macro="" textlink="">
      <xdr:nvSpPr>
        <xdr:cNvPr id="394" name="公債費負担の状況該当値テキスト">
          <a:extLst>
            <a:ext uri="{FF2B5EF4-FFF2-40B4-BE49-F238E27FC236}">
              <a16:creationId xmlns:a16="http://schemas.microsoft.com/office/drawing/2014/main" id="{00000000-0008-0000-0300-00008A010000}"/>
            </a:ext>
          </a:extLst>
        </xdr:cNvPr>
        <xdr:cNvSpPr txBox="1"/>
      </xdr:nvSpPr>
      <xdr:spPr>
        <a:xfrm>
          <a:off x="17106900" y="6574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54610</xdr:rowOff>
    </xdr:from>
    <xdr:to>
      <xdr:col>77</xdr:col>
      <xdr:colOff>95250</xdr:colOff>
      <xdr:row>39</xdr:row>
      <xdr:rowOff>156210</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129000" y="674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140987</xdr:rowOff>
    </xdr:from>
    <xdr:ext cx="7366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798800" y="6827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96838</xdr:rowOff>
    </xdr:from>
    <xdr:to>
      <xdr:col>73</xdr:col>
      <xdr:colOff>44450</xdr:colOff>
      <xdr:row>40</xdr:row>
      <xdr:rowOff>26988</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5240000" y="678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11765</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909800" y="6869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133032</xdr:rowOff>
    </xdr:from>
    <xdr:to>
      <xdr:col>68</xdr:col>
      <xdr:colOff>203200</xdr:colOff>
      <xdr:row>40</xdr:row>
      <xdr:rowOff>63182</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4351000" y="6819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47959</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6905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3810</xdr:rowOff>
    </xdr:from>
    <xdr:to>
      <xdr:col>64</xdr:col>
      <xdr:colOff>152400</xdr:colOff>
      <xdr:row>40</xdr:row>
      <xdr:rowOff>105410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3462000" y="686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90187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694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年度の将来負担比率は、前年度と比べ</a:t>
          </a:r>
          <a:r>
            <a:rPr kumimoji="1" lang="en-US" altLang="ja-JP" sz="1300">
              <a:latin typeface="ＭＳ Ｐゴシック" panose="020B0600070205080204" pitchFamily="50" charset="-128"/>
              <a:ea typeface="ＭＳ Ｐゴシック" panose="020B0600070205080204" pitchFamily="50" charset="-128"/>
            </a:rPr>
            <a:t>3.7</a:t>
          </a:r>
          <a:r>
            <a:rPr kumimoji="1" lang="ja-JP" altLang="en-US" sz="1300">
              <a:latin typeface="ＭＳ Ｐゴシック" panose="020B0600070205080204" pitchFamily="50" charset="-128"/>
              <a:ea typeface="ＭＳ Ｐゴシック" panose="020B0600070205080204" pitchFamily="50" charset="-128"/>
            </a:rPr>
            <a:t>ポイント下がり改善傾向にある。主な要因としては、一般会計において元金償還額に対し、新規発行額を抑えていることによる地方債残高の減額や公営企業債等の繰入見込額の減額が挙げられる。今回は、沖縄県平均を下回ったが、依然として類似団体内平均値や全国平均を上回っているため、引き続き地方債の新規発行を元金償還額内に抑制し、財政健全化に努める。</a:t>
          </a:r>
        </a:p>
      </xdr:txBody>
    </xdr:sp>
    <xdr:clientData/>
  </xdr:twoCellAnchor>
  <xdr:oneCellAnchor>
    <xdr:from>
      <xdr:col>61</xdr:col>
      <xdr:colOff>6350</xdr:colOff>
      <xdr:row>10</xdr:row>
      <xdr:rowOff>63500</xdr:rowOff>
    </xdr:from>
    <xdr:ext cx="298543" cy="22570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7" name="直線コネクタ 416">
          <a:extLst>
            <a:ext uri="{FF2B5EF4-FFF2-40B4-BE49-F238E27FC236}">
              <a16:creationId xmlns:a16="http://schemas.microsoft.com/office/drawing/2014/main" id="{00000000-0008-0000-0300-0000A1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116658</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313214"/>
          <a:ext cx="0" cy="15753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88735</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3860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116658</xdr:rowOff>
    </xdr:from>
    <xdr:to>
      <xdr:col>81</xdr:col>
      <xdr:colOff>133350</xdr:colOff>
      <xdr:row>22</xdr:row>
      <xdr:rowOff>116658</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3888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22074</xdr:rowOff>
    </xdr:from>
    <xdr:to>
      <xdr:col>81</xdr:col>
      <xdr:colOff>44450</xdr:colOff>
      <xdr:row>14</xdr:row>
      <xdr:rowOff>64588</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6179800" y="2422374"/>
          <a:ext cx="838200" cy="4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39" name="将来負担の状況平均値テキスト">
          <a:extLst>
            <a:ext uri="{FF2B5EF4-FFF2-40B4-BE49-F238E27FC236}">
              <a16:creationId xmlns:a16="http://schemas.microsoft.com/office/drawing/2014/main" id="{00000000-0008-0000-0300-0000B7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64588</xdr:rowOff>
    </xdr:from>
    <xdr:to>
      <xdr:col>77</xdr:col>
      <xdr:colOff>44450</xdr:colOff>
      <xdr:row>15</xdr:row>
      <xdr:rowOff>114905</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5290800" y="2464888"/>
          <a:ext cx="889000" cy="221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51949</xdr:rowOff>
    </xdr:from>
    <xdr:to>
      <xdr:col>77</xdr:col>
      <xdr:colOff>95250</xdr:colOff>
      <xdr:row>13</xdr:row>
      <xdr:rowOff>153549</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129000" y="2280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163726</xdr:rowOff>
    </xdr:from>
    <xdr:ext cx="7366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5798800" y="20496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114905</xdr:rowOff>
    </xdr:from>
    <xdr:to>
      <xdr:col>72</xdr:col>
      <xdr:colOff>203200</xdr:colOff>
      <xdr:row>17</xdr:row>
      <xdr:rowOff>68459</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4401800" y="2686655"/>
          <a:ext cx="889000" cy="296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86421</xdr:rowOff>
    </xdr:from>
    <xdr:to>
      <xdr:col>73</xdr:col>
      <xdr:colOff>44450</xdr:colOff>
      <xdr:row>14</xdr:row>
      <xdr:rowOff>16571</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5240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26748</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909800" y="2084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68459</xdr:rowOff>
    </xdr:from>
    <xdr:to>
      <xdr:col>68</xdr:col>
      <xdr:colOff>152400</xdr:colOff>
      <xdr:row>18</xdr:row>
      <xdr:rowOff>98092</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3512800" y="2983109"/>
          <a:ext cx="889000" cy="20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40217</xdr:rowOff>
    </xdr:from>
    <xdr:to>
      <xdr:col>68</xdr:col>
      <xdr:colOff>203200</xdr:colOff>
      <xdr:row>14</xdr:row>
      <xdr:rowOff>141817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4351000" y="244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151994</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020800" y="2209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95371</xdr:rowOff>
    </xdr:from>
    <xdr:to>
      <xdr:col>64</xdr:col>
      <xdr:colOff>152400</xdr:colOff>
      <xdr:row>15</xdr:row>
      <xdr:rowOff>25521</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3462000" y="249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35698</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131800" y="2264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142724</xdr:rowOff>
    </xdr:from>
    <xdr:to>
      <xdr:col>81</xdr:col>
      <xdr:colOff>95250</xdr:colOff>
      <xdr:row>14</xdr:row>
      <xdr:rowOff>72874</xdr:rowOff>
    </xdr:to>
    <xdr:sp macro="" textlink="">
      <xdr:nvSpPr>
        <xdr:cNvPr id="457" name="楕円 456">
          <a:extLst>
            <a:ext uri="{FF2B5EF4-FFF2-40B4-BE49-F238E27FC236}">
              <a16:creationId xmlns:a16="http://schemas.microsoft.com/office/drawing/2014/main" id="{00000000-0008-0000-0300-0000C9010000}"/>
            </a:ext>
          </a:extLst>
        </xdr:cNvPr>
        <xdr:cNvSpPr/>
      </xdr:nvSpPr>
      <xdr:spPr>
        <a:xfrm>
          <a:off x="16967200" y="237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114801</xdr:rowOff>
    </xdr:from>
    <xdr:ext cx="762000" cy="259045"/>
    <xdr:sp macro="" textlink="">
      <xdr:nvSpPr>
        <xdr:cNvPr id="458" name="将来負担の状況該当値テキスト">
          <a:extLst>
            <a:ext uri="{FF2B5EF4-FFF2-40B4-BE49-F238E27FC236}">
              <a16:creationId xmlns:a16="http://schemas.microsoft.com/office/drawing/2014/main" id="{00000000-0008-0000-0300-0000CA010000}"/>
            </a:ext>
          </a:extLst>
        </xdr:cNvPr>
        <xdr:cNvSpPr txBox="1"/>
      </xdr:nvSpPr>
      <xdr:spPr>
        <a:xfrm>
          <a:off x="17106900" y="2343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13788</xdr:rowOff>
    </xdr:from>
    <xdr:to>
      <xdr:col>77</xdr:col>
      <xdr:colOff>95250</xdr:colOff>
      <xdr:row>14</xdr:row>
      <xdr:rowOff>115388</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6129000" y="2414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100165</xdr:rowOff>
    </xdr:from>
    <xdr:ext cx="7366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798800" y="25004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64105</xdr:rowOff>
    </xdr:from>
    <xdr:to>
      <xdr:col>73</xdr:col>
      <xdr:colOff>44450</xdr:colOff>
      <xdr:row>15</xdr:row>
      <xdr:rowOff>165705</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5240000" y="2635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150482</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909800" y="2722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17659</xdr:rowOff>
    </xdr:from>
    <xdr:to>
      <xdr:col>68</xdr:col>
      <xdr:colOff>203200</xdr:colOff>
      <xdr:row>17</xdr:row>
      <xdr:rowOff>119259</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4351000" y="2932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104036</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020800" y="3018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47292</xdr:rowOff>
    </xdr:from>
    <xdr:to>
      <xdr:col>64</xdr:col>
      <xdr:colOff>152400</xdr:colOff>
      <xdr:row>18</xdr:row>
      <xdr:rowOff>148892</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3462000" y="3133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133669</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3131800" y="3219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沖縄県西原町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35,656
34,870
15.90
15,502,252
15,058,926
368,522
7,586,518
7,830,654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年度の人件費は、前年度と比べ</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ポイント減となった。再任用職員等の増があったものの、育児休業者の増などにより人件費全体では減となったことが要因である。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今後は、会計年度任用職員の勤勉手当の支給や「第</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次定員適正化計画」に基づく職員数の増により人件費の増が見込まれるが、比率が急激に上昇しないよう計画的に実施していく必要がある。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149860</xdr:rowOff>
    </xdr:from>
    <xdr:to>
      <xdr:col>24</xdr:col>
      <xdr:colOff>25400</xdr:colOff>
      <xdr:row>40</xdr:row>
      <xdr:rowOff>122428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79160"/>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94505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122428</xdr:rowOff>
    </xdr:from>
    <xdr:to>
      <xdr:col>24</xdr:col>
      <xdr:colOff>114300</xdr:colOff>
      <xdr:row>40</xdr:row>
      <xdr:rowOff>122428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64787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2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149860</xdr:rowOff>
    </xdr:from>
    <xdr:to>
      <xdr:col>24</xdr:col>
      <xdr:colOff>114300</xdr:colOff>
      <xdr:row>34</xdr:row>
      <xdr:rowOff>149860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79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154432</xdr:rowOff>
    </xdr:from>
    <xdr:to>
      <xdr:col>24</xdr:col>
      <xdr:colOff>25400</xdr:colOff>
      <xdr:row>36</xdr:row>
      <xdr:rowOff>163576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32663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93997</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66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121920</xdr:rowOff>
    </xdr:from>
    <xdr:to>
      <xdr:col>24</xdr:col>
      <xdr:colOff>76200</xdr:colOff>
      <xdr:row>37</xdr:row>
      <xdr:rowOff>52070</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113284</xdr:rowOff>
    </xdr:from>
    <xdr:to>
      <xdr:col>19</xdr:col>
      <xdr:colOff>187325</xdr:colOff>
      <xdr:row>36</xdr:row>
      <xdr:rowOff>163576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28548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117348</xdr:rowOff>
    </xdr:from>
    <xdr:to>
      <xdr:col>20</xdr:col>
      <xdr:colOff>38100</xdr:colOff>
      <xdr:row>37</xdr:row>
      <xdr:rowOff>47498</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32275</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375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113284</xdr:rowOff>
    </xdr:from>
    <xdr:to>
      <xdr:col>15</xdr:col>
      <xdr:colOff>98425</xdr:colOff>
      <xdr:row>36</xdr:row>
      <xdr:rowOff>163576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28548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89916</xdr:rowOff>
    </xdr:from>
    <xdr:to>
      <xdr:col>15</xdr:col>
      <xdr:colOff>149225</xdr:colOff>
      <xdr:row>37</xdr:row>
      <xdr:rowOff>20066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4843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163576</xdr:rowOff>
    </xdr:from>
    <xdr:to>
      <xdr:col>11</xdr:col>
      <xdr:colOff>9525</xdr:colOff>
      <xdr:row>37</xdr:row>
      <xdr:rowOff>10414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33577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158496</xdr:rowOff>
    </xdr:from>
    <xdr:to>
      <xdr:col>11</xdr:col>
      <xdr:colOff>60325</xdr:colOff>
      <xdr:row>37</xdr:row>
      <xdr:rowOff>88646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73423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85344</xdr:rowOff>
    </xdr:from>
    <xdr:to>
      <xdr:col>6</xdr:col>
      <xdr:colOff>171450</xdr:colOff>
      <xdr:row>37</xdr:row>
      <xdr:rowOff>15494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25671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103632</xdr:rowOff>
    </xdr:from>
    <xdr:to>
      <xdr:col>24</xdr:col>
      <xdr:colOff>76200</xdr:colOff>
      <xdr:row>37</xdr:row>
      <xdr:rowOff>33782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120159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120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112776</xdr:rowOff>
    </xdr:from>
    <xdr:to>
      <xdr:col>20</xdr:col>
      <xdr:colOff>38100</xdr:colOff>
      <xdr:row>37</xdr:row>
      <xdr:rowOff>42926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53103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053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62484</xdr:rowOff>
    </xdr:from>
    <xdr:to>
      <xdr:col>15</xdr:col>
      <xdr:colOff>149225</xdr:colOff>
      <xdr:row>36</xdr:row>
      <xdr:rowOff>164084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2811</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112776</xdr:rowOff>
    </xdr:from>
    <xdr:to>
      <xdr:col>11</xdr:col>
      <xdr:colOff>60325</xdr:colOff>
      <xdr:row>37</xdr:row>
      <xdr:rowOff>42926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53103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131064</xdr:rowOff>
    </xdr:from>
    <xdr:to>
      <xdr:col>6</xdr:col>
      <xdr:colOff>171450</xdr:colOff>
      <xdr:row>37</xdr:row>
      <xdr:rowOff>61214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45991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年度の物件費は、前年度と比べ</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増となった。主な要因としては、システムの運営・維持保守等にかかる新規委託の増に加え、賃金の増や物価高騰等の影響に伴う委託料の増が挙げられる。類似団体内平均値、全国平均及び沖縄県平均を下回っているものの、今後も委託料等の増が見込まれるため、必要経費の見直しも進め、急激な上昇とならないよう努めていく。</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149860</xdr:rowOff>
    </xdr:from>
    <xdr:to>
      <xdr:col>82</xdr:col>
      <xdr:colOff>107950</xdr:colOff>
      <xdr:row>20</xdr:row>
      <xdr:rowOff>81280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20726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53357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48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81280</xdr:rowOff>
    </xdr:from>
    <xdr:to>
      <xdr:col>82</xdr:col>
      <xdr:colOff>196850</xdr:colOff>
      <xdr:row>20</xdr:row>
      <xdr:rowOff>81280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10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64787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950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149860</xdr:rowOff>
    </xdr:from>
    <xdr:to>
      <xdr:col>82</xdr:col>
      <xdr:colOff>196850</xdr:colOff>
      <xdr:row>12</xdr:row>
      <xdr:rowOff>149860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207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107950</xdr:rowOff>
    </xdr:from>
    <xdr:to>
      <xdr:col>82</xdr:col>
      <xdr:colOff>107950</xdr:colOff>
      <xdr:row>14</xdr:row>
      <xdr:rowOff>50800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3368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128287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7000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156210</xdr:rowOff>
    </xdr:from>
    <xdr:to>
      <xdr:col>82</xdr:col>
      <xdr:colOff>158750</xdr:colOff>
      <xdr:row>16</xdr:row>
      <xdr:rowOff>86360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72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1270</xdr:rowOff>
    </xdr:from>
    <xdr:to>
      <xdr:col>78</xdr:col>
      <xdr:colOff>69850</xdr:colOff>
      <xdr:row>13</xdr:row>
      <xdr:rowOff>107950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23012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118110</xdr:rowOff>
    </xdr:from>
    <xdr:to>
      <xdr:col>78</xdr:col>
      <xdr:colOff>120650</xdr:colOff>
      <xdr:row>16</xdr:row>
      <xdr:rowOff>48260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68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33037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77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1270</xdr:rowOff>
    </xdr:from>
    <xdr:to>
      <xdr:col>73</xdr:col>
      <xdr:colOff>180975</xdr:colOff>
      <xdr:row>13</xdr:row>
      <xdr:rowOff>16510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22301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26670</xdr:rowOff>
    </xdr:from>
    <xdr:to>
      <xdr:col>74</xdr:col>
      <xdr:colOff>31750</xdr:colOff>
      <xdr:row>15</xdr:row>
      <xdr:rowOff>128270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59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113047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68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16510</xdr:rowOff>
    </xdr:from>
    <xdr:to>
      <xdr:col>69</xdr:col>
      <xdr:colOff>92075</xdr:colOff>
      <xdr:row>13</xdr:row>
      <xdr:rowOff>146050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24536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80010</xdr:rowOff>
    </xdr:from>
    <xdr:to>
      <xdr:col>69</xdr:col>
      <xdr:colOff>142875</xdr:colOff>
      <xdr:row>16</xdr:row>
      <xdr:rowOff>10160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6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166387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73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15240</xdr:rowOff>
    </xdr:from>
    <xdr:to>
      <xdr:col>65</xdr:col>
      <xdr:colOff>53975</xdr:colOff>
      <xdr:row>16</xdr:row>
      <xdr:rowOff>116840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5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101617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84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0</xdr:rowOff>
    </xdr:from>
    <xdr:to>
      <xdr:col>82</xdr:col>
      <xdr:colOff>158750</xdr:colOff>
      <xdr:row>14</xdr:row>
      <xdr:rowOff>101600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40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16527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24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57150</xdr:rowOff>
    </xdr:from>
    <xdr:to>
      <xdr:col>78</xdr:col>
      <xdr:colOff>120650</xdr:colOff>
      <xdr:row>13</xdr:row>
      <xdr:rowOff>158750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28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11</xdr:row>
      <xdr:rowOff>168927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054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12</xdr:row>
      <xdr:rowOff>121920</xdr:rowOff>
    </xdr:from>
    <xdr:to>
      <xdr:col>74</xdr:col>
      <xdr:colOff>31750</xdr:colOff>
      <xdr:row>13</xdr:row>
      <xdr:rowOff>52070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17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11</xdr:row>
      <xdr:rowOff>62247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1948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12</xdr:row>
      <xdr:rowOff>137160</xdr:rowOff>
    </xdr:from>
    <xdr:to>
      <xdr:col>69</xdr:col>
      <xdr:colOff>142875</xdr:colOff>
      <xdr:row>13</xdr:row>
      <xdr:rowOff>67310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19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77487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196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95250</xdr:rowOff>
    </xdr:from>
    <xdr:to>
      <xdr:col>65</xdr:col>
      <xdr:colOff>53975</xdr:colOff>
      <xdr:row>14</xdr:row>
      <xdr:rowOff>25400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32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35577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09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年度の扶助費は、前年度と比べ</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ポイント増となった。主な要因としては、公立幼稚園から私立認定こども園移行に伴う私立分児童運営費負担金の増額が挙げられる。沖縄県平均を下回っているものの、類似団体内平均値及び全国平均を上回っている。今後も上昇傾向が続くと予想されることから、事業内容を精査し、可能な限り見直しを進めて急激な上昇とならないよう努めていく。</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113393</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80500"/>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85470</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113393</xdr:rowOff>
    </xdr:from>
    <xdr:to>
      <xdr:col>24</xdr:col>
      <xdr:colOff>114300</xdr:colOff>
      <xdr:row>61</xdr:row>
      <xdr:rowOff>113393</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83457</xdr:rowOff>
    </xdr:from>
    <xdr:to>
      <xdr:col>24</xdr:col>
      <xdr:colOff>25400</xdr:colOff>
      <xdr:row>59</xdr:row>
      <xdr:rowOff>97065</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10027557"/>
          <a:ext cx="838200" cy="185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141712</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571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125185</xdr:rowOff>
    </xdr:from>
    <xdr:to>
      <xdr:col>24</xdr:col>
      <xdr:colOff>76200</xdr:colOff>
      <xdr:row>57</xdr:row>
      <xdr:rowOff>55335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18143</xdr:rowOff>
    </xdr:from>
    <xdr:to>
      <xdr:col>19</xdr:col>
      <xdr:colOff>187325</xdr:colOff>
      <xdr:row>58</xdr:row>
      <xdr:rowOff>83457</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9622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59872</xdr:rowOff>
    </xdr:from>
    <xdr:to>
      <xdr:col>20</xdr:col>
      <xdr:colOff>38100</xdr:colOff>
      <xdr:row>56</xdr:row>
      <xdr:rowOff>161472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199</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429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18143</xdr:rowOff>
    </xdr:from>
    <xdr:to>
      <xdr:col>15</xdr:col>
      <xdr:colOff>98425</xdr:colOff>
      <xdr:row>58</xdr:row>
      <xdr:rowOff>83457</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9622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5443</xdr:rowOff>
    </xdr:from>
    <xdr:to>
      <xdr:col>15</xdr:col>
      <xdr:colOff>149225</xdr:colOff>
      <xdr:row>56</xdr:row>
      <xdr:rowOff>107043</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117220</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83457</xdr:rowOff>
    </xdr:from>
    <xdr:to>
      <xdr:col>11</xdr:col>
      <xdr:colOff>9525</xdr:colOff>
      <xdr:row>58</xdr:row>
      <xdr:rowOff>116115</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100275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59872</xdr:rowOff>
    </xdr:from>
    <xdr:to>
      <xdr:col>11</xdr:col>
      <xdr:colOff>60325</xdr:colOff>
      <xdr:row>56</xdr:row>
      <xdr:rowOff>161472</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199</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103415</xdr:rowOff>
    </xdr:from>
    <xdr:to>
      <xdr:col>6</xdr:col>
      <xdr:colOff>171450</xdr:colOff>
      <xdr:row>57</xdr:row>
      <xdr:rowOff>33565</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43742</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473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46265</xdr:rowOff>
    </xdr:from>
    <xdr:to>
      <xdr:col>24</xdr:col>
      <xdr:colOff>76200</xdr:colOff>
      <xdr:row>59</xdr:row>
      <xdr:rowOff>147865</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10161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18342</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10133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32657</xdr:rowOff>
    </xdr:from>
    <xdr:to>
      <xdr:col>20</xdr:col>
      <xdr:colOff>38100</xdr:colOff>
      <xdr:row>58</xdr:row>
      <xdr:rowOff>134257</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97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119034</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10063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138793</xdr:rowOff>
    </xdr:from>
    <xdr:to>
      <xdr:col>15</xdr:col>
      <xdr:colOff>149225</xdr:colOff>
      <xdr:row>58</xdr:row>
      <xdr:rowOff>68943</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91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53720</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99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32657</xdr:rowOff>
    </xdr:from>
    <xdr:to>
      <xdr:col>11</xdr:col>
      <xdr:colOff>60325</xdr:colOff>
      <xdr:row>58</xdr:row>
      <xdr:rowOff>134257</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97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119034</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10063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65315</xdr:rowOff>
    </xdr:from>
    <xdr:to>
      <xdr:col>6</xdr:col>
      <xdr:colOff>171450</xdr:colOff>
      <xdr:row>58</xdr:row>
      <xdr:rowOff>166915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1000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151692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1009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その他については、主に繰出金が大きな割合を占めている。令和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年度は、前年度と比べ</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増となった。主な要因としては、下水道事業会計出資金の増や後期高齢者医療事業等における経常的経費の繰出金の増が挙げられる。今後も国民健康保険特別会計への法定外繰出や下水道事業会計への繰出金等の継続が見込まれるため、特別会計においては保険料や料金の適正化を図るなど、引き続き独立採算の理念に基づいた経営を促していく。</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135165</xdr:rowOff>
    </xdr:from>
    <xdr:to>
      <xdr:col>82</xdr:col>
      <xdr:colOff>107950</xdr:colOff>
      <xdr:row>62</xdr:row>
      <xdr:rowOff>72572</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222015"/>
          <a:ext cx="0" cy="1480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44649</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7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72572</xdr:rowOff>
    </xdr:from>
    <xdr:to>
      <xdr:col>82</xdr:col>
      <xdr:colOff>196850</xdr:colOff>
      <xdr:row>62</xdr:row>
      <xdr:rowOff>72572</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702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50092</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135165</xdr:rowOff>
    </xdr:from>
    <xdr:to>
      <xdr:col>82</xdr:col>
      <xdr:colOff>196850</xdr:colOff>
      <xdr:row>53</xdr:row>
      <xdr:rowOff>135165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56243</xdr:rowOff>
    </xdr:from>
    <xdr:to>
      <xdr:col>82</xdr:col>
      <xdr:colOff>107950</xdr:colOff>
      <xdr:row>57</xdr:row>
      <xdr:rowOff>15422</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657443"/>
          <a:ext cx="8382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119034</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7202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146957</xdr:rowOff>
    </xdr:from>
    <xdr:to>
      <xdr:col>82</xdr:col>
      <xdr:colOff>158750</xdr:colOff>
      <xdr:row>57</xdr:row>
      <xdr:rowOff>77107</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48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56243</xdr:rowOff>
    </xdr:from>
    <xdr:to>
      <xdr:col>78</xdr:col>
      <xdr:colOff>69850</xdr:colOff>
      <xdr:row>56</xdr:row>
      <xdr:rowOff>99785</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9657443"/>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125185</xdr:rowOff>
    </xdr:from>
    <xdr:to>
      <xdr:col>78</xdr:col>
      <xdr:colOff>120650</xdr:colOff>
      <xdr:row>57</xdr:row>
      <xdr:rowOff>55335</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40112</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812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99785</xdr:rowOff>
    </xdr:from>
    <xdr:to>
      <xdr:col>73</xdr:col>
      <xdr:colOff>180975</xdr:colOff>
      <xdr:row>56</xdr:row>
      <xdr:rowOff>121557</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700985"/>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59872</xdr:rowOff>
    </xdr:from>
    <xdr:to>
      <xdr:col>74</xdr:col>
      <xdr:colOff>31750</xdr:colOff>
      <xdr:row>56</xdr:row>
      <xdr:rowOff>161472</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146249</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99785</xdr:rowOff>
    </xdr:from>
    <xdr:to>
      <xdr:col>69</xdr:col>
      <xdr:colOff>92075</xdr:colOff>
      <xdr:row>56</xdr:row>
      <xdr:rowOff>121557</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700985"/>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8165</xdr:rowOff>
    </xdr:from>
    <xdr:to>
      <xdr:col>69</xdr:col>
      <xdr:colOff>142875</xdr:colOff>
      <xdr:row>57</xdr:row>
      <xdr:rowOff>109765</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94542</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867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62593</xdr:rowOff>
    </xdr:from>
    <xdr:to>
      <xdr:col>65</xdr:col>
      <xdr:colOff>53975</xdr:colOff>
      <xdr:row>57</xdr:row>
      <xdr:rowOff>164193</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8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148970</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92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136072</xdr:rowOff>
    </xdr:from>
    <xdr:to>
      <xdr:col>82</xdr:col>
      <xdr:colOff>158750</xdr:colOff>
      <xdr:row>57</xdr:row>
      <xdr:rowOff>66222</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73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152599</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58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5443</xdr:rowOff>
    </xdr:from>
    <xdr:to>
      <xdr:col>78</xdr:col>
      <xdr:colOff>120650</xdr:colOff>
      <xdr:row>56</xdr:row>
      <xdr:rowOff>107043</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60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117220</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375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48985</xdr:rowOff>
    </xdr:from>
    <xdr:to>
      <xdr:col>74</xdr:col>
      <xdr:colOff>31750</xdr:colOff>
      <xdr:row>56</xdr:row>
      <xdr:rowOff>150585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65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160762</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41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70757</xdr:rowOff>
    </xdr:from>
    <xdr:to>
      <xdr:col>69</xdr:col>
      <xdr:colOff>142875</xdr:colOff>
      <xdr:row>57</xdr:row>
      <xdr:rowOff>907</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67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11084</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440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48985</xdr:rowOff>
    </xdr:from>
    <xdr:to>
      <xdr:col>65</xdr:col>
      <xdr:colOff>53975</xdr:colOff>
      <xdr:row>56</xdr:row>
      <xdr:rowOff>150585</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65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160762</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41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年度の補助費等は、前年度と比べ</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増となった。主な要因としては、東部消防組合への経常的経費にかかる負担金の増や発達支援保育事業補助金の増が挙げられる。類似団体内平均値、全国平均及び沖縄県平均を上回っているため、事業継続・廃止等の検討など事業精査を行い、見直しを図ることで補助金等の適正化に努めていく。</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145288</xdr:rowOff>
    </xdr:from>
    <xdr:to>
      <xdr:col>82</xdr:col>
      <xdr:colOff>107950</xdr:colOff>
      <xdr:row>40</xdr:row>
      <xdr:rowOff>140716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74588"/>
          <a:ext cx="0" cy="102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112793</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97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140716</xdr:rowOff>
    </xdr:from>
    <xdr:to>
      <xdr:col>82</xdr:col>
      <xdr:colOff>196850</xdr:colOff>
      <xdr:row>40</xdr:row>
      <xdr:rowOff>140716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998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60215</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718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145288</xdr:rowOff>
    </xdr:from>
    <xdr:to>
      <xdr:col>82</xdr:col>
      <xdr:colOff>196850</xdr:colOff>
      <xdr:row>34</xdr:row>
      <xdr:rowOff>145288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7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168148</xdr:rowOff>
    </xdr:from>
    <xdr:to>
      <xdr:col>82</xdr:col>
      <xdr:colOff>107950</xdr:colOff>
      <xdr:row>37</xdr:row>
      <xdr:rowOff>60706</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6340348"/>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170451</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171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153924</xdr:rowOff>
    </xdr:from>
    <xdr:to>
      <xdr:col>82</xdr:col>
      <xdr:colOff>158750</xdr:colOff>
      <xdr:row>37</xdr:row>
      <xdr:rowOff>84074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85852</xdr:rowOff>
    </xdr:from>
    <xdr:to>
      <xdr:col>78</xdr:col>
      <xdr:colOff>69850</xdr:colOff>
      <xdr:row>36</xdr:row>
      <xdr:rowOff>168148</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258052"/>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131064</xdr:rowOff>
    </xdr:from>
    <xdr:to>
      <xdr:col>78</xdr:col>
      <xdr:colOff>120650</xdr:colOff>
      <xdr:row>37</xdr:row>
      <xdr:rowOff>61214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45991</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389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85852</xdr:rowOff>
    </xdr:from>
    <xdr:to>
      <xdr:col>73</xdr:col>
      <xdr:colOff>180975</xdr:colOff>
      <xdr:row>36</xdr:row>
      <xdr:rowOff>140716</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893800" y="625805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108204</xdr:rowOff>
    </xdr:from>
    <xdr:to>
      <xdr:col>74</xdr:col>
      <xdr:colOff>31750</xdr:colOff>
      <xdr:row>37</xdr:row>
      <xdr:rowOff>38354</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23131</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113284</xdr:rowOff>
    </xdr:from>
    <xdr:to>
      <xdr:col>69</xdr:col>
      <xdr:colOff>92075</xdr:colOff>
      <xdr:row>36</xdr:row>
      <xdr:rowOff>140716</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004800" y="628548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144780</xdr:rowOff>
    </xdr:from>
    <xdr:to>
      <xdr:col>69</xdr:col>
      <xdr:colOff>142875</xdr:colOff>
      <xdr:row>37</xdr:row>
      <xdr:rowOff>74930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59707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59707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9906</xdr:rowOff>
    </xdr:from>
    <xdr:to>
      <xdr:col>82</xdr:col>
      <xdr:colOff>158750</xdr:colOff>
      <xdr:row>37</xdr:row>
      <xdr:rowOff>111506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153433</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32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117348</xdr:rowOff>
    </xdr:from>
    <xdr:to>
      <xdr:col>78</xdr:col>
      <xdr:colOff>120650</xdr:colOff>
      <xdr:row>37</xdr:row>
      <xdr:rowOff>47498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57675</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058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35052</xdr:rowOff>
    </xdr:from>
    <xdr:to>
      <xdr:col>74</xdr:col>
      <xdr:colOff>31750</xdr:colOff>
      <xdr:row>36</xdr:row>
      <xdr:rowOff>136652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146829</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5976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89916</xdr:rowOff>
    </xdr:from>
    <xdr:to>
      <xdr:col>69</xdr:col>
      <xdr:colOff>142875</xdr:colOff>
      <xdr:row>37</xdr:row>
      <xdr:rowOff>20066</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30243</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62484</xdr:rowOff>
    </xdr:from>
    <xdr:to>
      <xdr:col>65</xdr:col>
      <xdr:colOff>53975</xdr:colOff>
      <xdr:row>36</xdr:row>
      <xdr:rowOff>164084</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2811</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年度の公債費は、前年度と比べ</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減となった。これまでの「元金償還額以上に新規発行を行わない」という方針に基づき、実行してきた効果により、類似団体内平均値、全国平均及び沖縄県平均を下回る結果となった。引き続き新規発行の抑制を継続し、償還額の平準化及び公債費の上昇が急激にならないよう努めていく。</a:t>
          </a: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170434</xdr:rowOff>
    </xdr:from>
    <xdr:to>
      <xdr:col>24</xdr:col>
      <xdr:colOff>25400</xdr:colOff>
      <xdr:row>80</xdr:row>
      <xdr:rowOff>85852</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686284"/>
          <a:ext cx="0" cy="1115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57929</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773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85852</xdr:rowOff>
    </xdr:from>
    <xdr:to>
      <xdr:col>24</xdr:col>
      <xdr:colOff>114300</xdr:colOff>
      <xdr:row>80</xdr:row>
      <xdr:rowOff>85852</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8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85361</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29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170434</xdr:rowOff>
    </xdr:from>
    <xdr:to>
      <xdr:col>24</xdr:col>
      <xdr:colOff>114300</xdr:colOff>
      <xdr:row>73</xdr:row>
      <xdr:rowOff>170434</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686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131572</xdr:rowOff>
    </xdr:from>
    <xdr:to>
      <xdr:col>24</xdr:col>
      <xdr:colOff>25400</xdr:colOff>
      <xdr:row>76</xdr:row>
      <xdr:rowOff>154432</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3161772"/>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75709</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3105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103632</xdr:rowOff>
    </xdr:from>
    <xdr:to>
      <xdr:col>24</xdr:col>
      <xdr:colOff>76200</xdr:colOff>
      <xdr:row>77</xdr:row>
      <xdr:rowOff>33782</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149861</xdr:rowOff>
    </xdr:from>
    <xdr:to>
      <xdr:col>19</xdr:col>
      <xdr:colOff>187325</xdr:colOff>
      <xdr:row>76</xdr:row>
      <xdr:rowOff>154432</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098800" y="13180061"/>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108204</xdr:rowOff>
    </xdr:from>
    <xdr:to>
      <xdr:col>20</xdr:col>
      <xdr:colOff>38100</xdr:colOff>
      <xdr:row>77</xdr:row>
      <xdr:rowOff>38354</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23131</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3224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149861</xdr:rowOff>
    </xdr:from>
    <xdr:to>
      <xdr:col>15</xdr:col>
      <xdr:colOff>98425</xdr:colOff>
      <xdr:row>77</xdr:row>
      <xdr:rowOff>19558</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2209800" y="13180061"/>
          <a:ext cx="889000" cy="41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80772</xdr:rowOff>
    </xdr:from>
    <xdr:to>
      <xdr:col>15</xdr:col>
      <xdr:colOff>149225</xdr:colOff>
      <xdr:row>77</xdr:row>
      <xdr:rowOff>10922</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21099</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19558</xdr:rowOff>
    </xdr:from>
    <xdr:to>
      <xdr:col>11</xdr:col>
      <xdr:colOff>9525</xdr:colOff>
      <xdr:row>77</xdr:row>
      <xdr:rowOff>51563</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3221208"/>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112776</xdr:rowOff>
    </xdr:from>
    <xdr:to>
      <xdr:col>11</xdr:col>
      <xdr:colOff>60325</xdr:colOff>
      <xdr:row>77</xdr:row>
      <xdr:rowOff>42926</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53103</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2911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121920</xdr:rowOff>
    </xdr:from>
    <xdr:to>
      <xdr:col>6</xdr:col>
      <xdr:colOff>171450</xdr:colOff>
      <xdr:row>77</xdr:row>
      <xdr:rowOff>52070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62247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80772</xdr:rowOff>
    </xdr:from>
    <xdr:to>
      <xdr:col>24</xdr:col>
      <xdr:colOff>76200</xdr:colOff>
      <xdr:row>77</xdr:row>
      <xdr:rowOff>10922</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311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97299</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295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103632</xdr:rowOff>
    </xdr:from>
    <xdr:to>
      <xdr:col>20</xdr:col>
      <xdr:colOff>38100</xdr:colOff>
      <xdr:row>77</xdr:row>
      <xdr:rowOff>33782</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3133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43959</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2902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99061</xdr:rowOff>
    </xdr:from>
    <xdr:to>
      <xdr:col>15</xdr:col>
      <xdr:colOff>149225</xdr:colOff>
      <xdr:row>77</xdr:row>
      <xdr:rowOff>29211</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13988</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140208</xdr:rowOff>
    </xdr:from>
    <xdr:to>
      <xdr:col>11</xdr:col>
      <xdr:colOff>60325</xdr:colOff>
      <xdr:row>77</xdr:row>
      <xdr:rowOff>70358</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317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55135</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3256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763</xdr:rowOff>
    </xdr:from>
    <xdr:to>
      <xdr:col>6</xdr:col>
      <xdr:colOff>171450</xdr:colOff>
      <xdr:row>77</xdr:row>
      <xdr:rowOff>102363</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320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87140</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3288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年度は、前年度と比べ</a:t>
          </a:r>
          <a:r>
            <a:rPr kumimoji="1" lang="en-US" altLang="ja-JP" sz="1300">
              <a:latin typeface="ＭＳ Ｐゴシック" panose="020B0600070205080204" pitchFamily="50" charset="-128"/>
              <a:ea typeface="ＭＳ Ｐゴシック" panose="020B0600070205080204" pitchFamily="50" charset="-128"/>
            </a:rPr>
            <a:t>5.6</a:t>
          </a:r>
          <a:r>
            <a:rPr kumimoji="1" lang="ja-JP" altLang="en-US" sz="1300">
              <a:latin typeface="ＭＳ Ｐゴシック" panose="020B0600070205080204" pitchFamily="50" charset="-128"/>
              <a:ea typeface="ＭＳ Ｐゴシック" panose="020B0600070205080204" pitchFamily="50" charset="-128"/>
            </a:rPr>
            <a:t>ポイント増となった。人件費以外が増となったこと、特に扶助費の伸びが大きくなったことが影響している。類似団体内平均値を下回っているものの、全国平均及び沖縄県平均を上回っている。今後も物件費や扶助費の増が見込まれ、上昇傾向が続くと見込まれるため、内部努力による経費削減を継続し、経常収支比率の安定化に努めていく。</a:t>
          </a: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5842</xdr:rowOff>
    </xdr:from>
    <xdr:to>
      <xdr:col>82</xdr:col>
      <xdr:colOff>107950</xdr:colOff>
      <xdr:row>81</xdr:row>
      <xdr:rowOff>101854</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521692"/>
          <a:ext cx="0" cy="1467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73931</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961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101854</xdr:rowOff>
    </xdr:from>
    <xdr:to>
      <xdr:col>82</xdr:col>
      <xdr:colOff>196850</xdr:colOff>
      <xdr:row>81</xdr:row>
      <xdr:rowOff>101854</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98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92219</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265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5842</xdr:rowOff>
    </xdr:from>
    <xdr:to>
      <xdr:col>82</xdr:col>
      <xdr:colOff>196850</xdr:colOff>
      <xdr:row>73</xdr:row>
      <xdr:rowOff>5842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521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113285</xdr:rowOff>
    </xdr:from>
    <xdr:to>
      <xdr:col>82</xdr:col>
      <xdr:colOff>107950</xdr:colOff>
      <xdr:row>78</xdr:row>
      <xdr:rowOff>26415</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3143485"/>
          <a:ext cx="838200" cy="256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128288</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3299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156211</xdr:rowOff>
    </xdr:from>
    <xdr:to>
      <xdr:col>82</xdr:col>
      <xdr:colOff>158750</xdr:colOff>
      <xdr:row>78</xdr:row>
      <xdr:rowOff>86361</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78994</xdr:rowOff>
    </xdr:from>
    <xdr:to>
      <xdr:col>78</xdr:col>
      <xdr:colOff>69850</xdr:colOff>
      <xdr:row>76</xdr:row>
      <xdr:rowOff>113285</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2937744"/>
          <a:ext cx="889000" cy="205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69342</xdr:rowOff>
    </xdr:from>
    <xdr:to>
      <xdr:col>78</xdr:col>
      <xdr:colOff>120650</xdr:colOff>
      <xdr:row>77</xdr:row>
      <xdr:rowOff>170942</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155719</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3357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78994</xdr:rowOff>
    </xdr:from>
    <xdr:to>
      <xdr:col>73</xdr:col>
      <xdr:colOff>180975</xdr:colOff>
      <xdr:row>76</xdr:row>
      <xdr:rowOff>58420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893800" y="12937744"/>
          <a:ext cx="889000" cy="15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85344</xdr:rowOff>
    </xdr:from>
    <xdr:to>
      <xdr:col>74</xdr:col>
      <xdr:colOff>31750</xdr:colOff>
      <xdr:row>77</xdr:row>
      <xdr:rowOff>15494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271</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3201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58420</xdr:rowOff>
    </xdr:from>
    <xdr:to>
      <xdr:col>69</xdr:col>
      <xdr:colOff>92075</xdr:colOff>
      <xdr:row>76</xdr:row>
      <xdr:rowOff>131572</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004800" y="13088620"/>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124206</xdr:rowOff>
    </xdr:from>
    <xdr:to>
      <xdr:col>69</xdr:col>
      <xdr:colOff>142875</xdr:colOff>
      <xdr:row>78</xdr:row>
      <xdr:rowOff>54356</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3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39133</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341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156211</xdr:rowOff>
    </xdr:from>
    <xdr:to>
      <xdr:col>65</xdr:col>
      <xdr:colOff>53975</xdr:colOff>
      <xdr:row>78</xdr:row>
      <xdr:rowOff>86361</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71138</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147065</xdr:rowOff>
    </xdr:from>
    <xdr:to>
      <xdr:col>82</xdr:col>
      <xdr:colOff>158750</xdr:colOff>
      <xdr:row>78</xdr:row>
      <xdr:rowOff>77215</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34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163592</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193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62485</xdr:rowOff>
    </xdr:from>
    <xdr:to>
      <xdr:col>78</xdr:col>
      <xdr:colOff>120650</xdr:colOff>
      <xdr:row>76</xdr:row>
      <xdr:rowOff>164085</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0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2811</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2861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28194</xdr:rowOff>
    </xdr:from>
    <xdr:to>
      <xdr:col>74</xdr:col>
      <xdr:colOff>31750</xdr:colOff>
      <xdr:row>75</xdr:row>
      <xdr:rowOff>129794</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2886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139971</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2655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7620</xdr:rowOff>
    </xdr:from>
    <xdr:to>
      <xdr:col>69</xdr:col>
      <xdr:colOff>142875</xdr:colOff>
      <xdr:row>76</xdr:row>
      <xdr:rowOff>109220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119397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80772</xdr:rowOff>
    </xdr:from>
    <xdr:to>
      <xdr:col>65</xdr:col>
      <xdr:colOff>53975</xdr:colOff>
      <xdr:row>77</xdr:row>
      <xdr:rowOff>10922</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11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21099</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沖縄県西原町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152765</xdr:rowOff>
    </xdr:from>
    <xdr:to>
      <xdr:col>29</xdr:col>
      <xdr:colOff>127000</xdr:colOff>
      <xdr:row>20</xdr:row>
      <xdr:rowOff>13248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086340"/>
          <a:ext cx="0" cy="140353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156775</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61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13248</xdr:rowOff>
    </xdr:from>
    <xdr:to>
      <xdr:col>30</xdr:col>
      <xdr:colOff>25400</xdr:colOff>
      <xdr:row>20</xdr:row>
      <xdr:rowOff>13248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4898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67692</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829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152765</xdr:rowOff>
    </xdr:from>
    <xdr:to>
      <xdr:col>30</xdr:col>
      <xdr:colOff>25400</xdr:colOff>
      <xdr:row>11</xdr:row>
      <xdr:rowOff>152765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0863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8533</xdr:rowOff>
    </xdr:from>
    <xdr:to>
      <xdr:col>29</xdr:col>
      <xdr:colOff>127000</xdr:colOff>
      <xdr:row>18</xdr:row>
      <xdr:rowOff>41608</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5003800" y="3142258"/>
          <a:ext cx="647700" cy="330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131551</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29223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115024</xdr:rowOff>
    </xdr:from>
    <xdr:to>
      <xdr:col>29</xdr:col>
      <xdr:colOff>177800</xdr:colOff>
      <xdr:row>18</xdr:row>
      <xdr:rowOff>45174</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3077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41608</xdr:rowOff>
    </xdr:from>
    <xdr:to>
      <xdr:col>26</xdr:col>
      <xdr:colOff>50800</xdr:colOff>
      <xdr:row>18</xdr:row>
      <xdr:rowOff>113417</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4305300" y="3175333"/>
          <a:ext cx="698500" cy="718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153129</xdr:rowOff>
    </xdr:from>
    <xdr:to>
      <xdr:col>26</xdr:col>
      <xdr:colOff>101600</xdr:colOff>
      <xdr:row>18</xdr:row>
      <xdr:rowOff>83279</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31154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93456</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2884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113417</xdr:rowOff>
    </xdr:from>
    <xdr:to>
      <xdr:col>22</xdr:col>
      <xdr:colOff>114300</xdr:colOff>
      <xdr:row>18</xdr:row>
      <xdr:rowOff>126319</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3606800" y="3247142"/>
          <a:ext cx="698500" cy="129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167087</xdr:rowOff>
    </xdr:from>
    <xdr:to>
      <xdr:col>22</xdr:col>
      <xdr:colOff>165100</xdr:colOff>
      <xdr:row>18</xdr:row>
      <xdr:rowOff>97237</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3129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107414</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2898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112875</xdr:rowOff>
    </xdr:from>
    <xdr:to>
      <xdr:col>18</xdr:col>
      <xdr:colOff>177800</xdr:colOff>
      <xdr:row>18</xdr:row>
      <xdr:rowOff>126319</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a:off x="2908300" y="3246600"/>
          <a:ext cx="698500" cy="134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19426</xdr:rowOff>
    </xdr:from>
    <xdr:to>
      <xdr:col>19</xdr:col>
      <xdr:colOff>38100</xdr:colOff>
      <xdr:row>18</xdr:row>
      <xdr:rowOff>121026</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31531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131203</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2922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33657</xdr:rowOff>
    </xdr:from>
    <xdr:to>
      <xdr:col>15</xdr:col>
      <xdr:colOff>101600</xdr:colOff>
      <xdr:row>18</xdr:row>
      <xdr:rowOff>135257</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31673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145434</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2936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129183</xdr:rowOff>
    </xdr:from>
    <xdr:to>
      <xdr:col>29</xdr:col>
      <xdr:colOff>177800</xdr:colOff>
      <xdr:row>18</xdr:row>
      <xdr:rowOff>59333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30914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101260</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3063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162258</xdr:rowOff>
    </xdr:from>
    <xdr:to>
      <xdr:col>26</xdr:col>
      <xdr:colOff>101600</xdr:colOff>
      <xdr:row>18</xdr:row>
      <xdr:rowOff>92408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31245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77185</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32109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62617</xdr:rowOff>
    </xdr:from>
    <xdr:to>
      <xdr:col>22</xdr:col>
      <xdr:colOff>165100</xdr:colOff>
      <xdr:row>18</xdr:row>
      <xdr:rowOff>164217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31963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148994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3282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75519</xdr:rowOff>
    </xdr:from>
    <xdr:to>
      <xdr:col>19</xdr:col>
      <xdr:colOff>38100</xdr:colOff>
      <xdr:row>19</xdr:row>
      <xdr:rowOff>5669</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32092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161896</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3295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62075</xdr:rowOff>
    </xdr:from>
    <xdr:to>
      <xdr:col>15</xdr:col>
      <xdr:colOff>101600</xdr:colOff>
      <xdr:row>18</xdr:row>
      <xdr:rowOff>163675</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31958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148452</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328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172968</xdr:rowOff>
    </xdr:from>
    <xdr:to>
      <xdr:col>29</xdr:col>
      <xdr:colOff>127000</xdr:colOff>
      <xdr:row>37</xdr:row>
      <xdr:rowOff>151232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651500" y="6097518"/>
          <a:ext cx="0" cy="117841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123309</xdr:rowOff>
    </xdr:from>
    <xdr:ext cx="762000" cy="259045"/>
    <xdr:sp macro="" textlink="">
      <xdr:nvSpPr>
        <xdr:cNvPr id="111" name="人口1人当たり決算額の推移最小値テキスト445">
          <a:extLst>
            <a:ext uri="{FF2B5EF4-FFF2-40B4-BE49-F238E27FC236}">
              <a16:creationId xmlns:a16="http://schemas.microsoft.com/office/drawing/2014/main" id="{00000000-0008-0000-0500-00006F000000}"/>
            </a:ext>
          </a:extLst>
        </xdr:cNvPr>
        <xdr:cNvSpPr txBox="1"/>
      </xdr:nvSpPr>
      <xdr:spPr>
        <a:xfrm>
          <a:off x="5740400" y="7248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151232</xdr:rowOff>
    </xdr:from>
    <xdr:to>
      <xdr:col>30</xdr:col>
      <xdr:colOff>25400</xdr:colOff>
      <xdr:row>37</xdr:row>
      <xdr:rowOff>151232</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72759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87895</xdr:rowOff>
    </xdr:from>
    <xdr:ext cx="762000" cy="259045"/>
    <xdr:sp macro="" textlink="">
      <xdr:nvSpPr>
        <xdr:cNvPr id="113" name="人口1人当たり決算額の推移最大値テキスト445">
          <a:extLst>
            <a:ext uri="{FF2B5EF4-FFF2-40B4-BE49-F238E27FC236}">
              <a16:creationId xmlns:a16="http://schemas.microsoft.com/office/drawing/2014/main" id="{00000000-0008-0000-0500-000071000000}"/>
            </a:ext>
          </a:extLst>
        </xdr:cNvPr>
        <xdr:cNvSpPr txBox="1"/>
      </xdr:nvSpPr>
      <xdr:spPr>
        <a:xfrm>
          <a:off x="5740400" y="5840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172968</xdr:rowOff>
    </xdr:from>
    <xdr:to>
      <xdr:col>30</xdr:col>
      <xdr:colOff>25400</xdr:colOff>
      <xdr:row>33</xdr:row>
      <xdr:rowOff>172968</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60975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322225</xdr:rowOff>
    </xdr:from>
    <xdr:to>
      <xdr:col>29</xdr:col>
      <xdr:colOff>127000</xdr:colOff>
      <xdr:row>35</xdr:row>
      <xdr:rowOff>332798</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003800" y="6932575"/>
          <a:ext cx="647700" cy="105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73391</xdr:rowOff>
    </xdr:from>
    <xdr:ext cx="762000" cy="259045"/>
    <xdr:sp macro="" textlink="">
      <xdr:nvSpPr>
        <xdr:cNvPr id="116" name="人口1人当たり決算額の推移平均値テキスト445">
          <a:extLst>
            <a:ext uri="{FF2B5EF4-FFF2-40B4-BE49-F238E27FC236}">
              <a16:creationId xmlns:a16="http://schemas.microsoft.com/office/drawing/2014/main" id="{00000000-0008-0000-0500-000074000000}"/>
            </a:ext>
          </a:extLst>
        </xdr:cNvPr>
        <xdr:cNvSpPr txBox="1"/>
      </xdr:nvSpPr>
      <xdr:spPr>
        <a:xfrm>
          <a:off x="5740400" y="66837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228314</xdr:rowOff>
    </xdr:from>
    <xdr:to>
      <xdr:col>29</xdr:col>
      <xdr:colOff>177800</xdr:colOff>
      <xdr:row>35</xdr:row>
      <xdr:rowOff>329914</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5600700" y="68386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317081</xdr:rowOff>
    </xdr:from>
    <xdr:to>
      <xdr:col>26</xdr:col>
      <xdr:colOff>50800</xdr:colOff>
      <xdr:row>35</xdr:row>
      <xdr:rowOff>322225</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4305300" y="6927431"/>
          <a:ext cx="698500" cy="51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236544</xdr:rowOff>
    </xdr:from>
    <xdr:to>
      <xdr:col>26</xdr:col>
      <xdr:colOff>101600</xdr:colOff>
      <xdr:row>35</xdr:row>
      <xdr:rowOff>338144</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953000" y="68468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5421</xdr:rowOff>
    </xdr:from>
    <xdr:ext cx="7366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622800" y="66157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317081</xdr:rowOff>
    </xdr:from>
    <xdr:to>
      <xdr:col>22</xdr:col>
      <xdr:colOff>114300</xdr:colOff>
      <xdr:row>35</xdr:row>
      <xdr:rowOff>327311</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3606800" y="6927431"/>
          <a:ext cx="698500" cy="102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259670</xdr:rowOff>
    </xdr:from>
    <xdr:to>
      <xdr:col>22</xdr:col>
      <xdr:colOff>165100</xdr:colOff>
      <xdr:row>36</xdr:row>
      <xdr:rowOff>18370</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254500" y="68700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28547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924300" y="6638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290944</xdr:rowOff>
    </xdr:from>
    <xdr:to>
      <xdr:col>18</xdr:col>
      <xdr:colOff>177800</xdr:colOff>
      <xdr:row>35</xdr:row>
      <xdr:rowOff>327311</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a:off x="2908300" y="6901294"/>
          <a:ext cx="698500" cy="363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272186</xdr:rowOff>
    </xdr:from>
    <xdr:to>
      <xdr:col>19</xdr:col>
      <xdr:colOff>38100</xdr:colOff>
      <xdr:row>36</xdr:row>
      <xdr:rowOff>30886</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3556000" y="68825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41063</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225800" y="6651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270948</xdr:rowOff>
    </xdr:from>
    <xdr:to>
      <xdr:col>15</xdr:col>
      <xdr:colOff>101600</xdr:colOff>
      <xdr:row>36</xdr:row>
      <xdr:rowOff>29648</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2857500" y="68812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14425</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527300" y="6967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281998</xdr:rowOff>
    </xdr:from>
    <xdr:to>
      <xdr:col>29</xdr:col>
      <xdr:colOff>177800</xdr:colOff>
      <xdr:row>36</xdr:row>
      <xdr:rowOff>40698</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5600700" y="68923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254075</xdr:rowOff>
    </xdr:from>
    <xdr:ext cx="762000" cy="259045"/>
    <xdr:sp macro="" textlink="">
      <xdr:nvSpPr>
        <xdr:cNvPr id="135" name="人口1人当たり決算額の推移該当値テキスト445">
          <a:extLst>
            <a:ext uri="{FF2B5EF4-FFF2-40B4-BE49-F238E27FC236}">
              <a16:creationId xmlns:a16="http://schemas.microsoft.com/office/drawing/2014/main" id="{00000000-0008-0000-0500-000087000000}"/>
            </a:ext>
          </a:extLst>
        </xdr:cNvPr>
        <xdr:cNvSpPr txBox="1"/>
      </xdr:nvSpPr>
      <xdr:spPr>
        <a:xfrm>
          <a:off x="5740400" y="6864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271425</xdr:rowOff>
    </xdr:from>
    <xdr:to>
      <xdr:col>26</xdr:col>
      <xdr:colOff>101600</xdr:colOff>
      <xdr:row>36</xdr:row>
      <xdr:rowOff>30125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953000" y="68817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14902</xdr:rowOff>
    </xdr:from>
    <xdr:ext cx="7366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4622800" y="69681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266281</xdr:rowOff>
    </xdr:from>
    <xdr:to>
      <xdr:col>22</xdr:col>
      <xdr:colOff>165100</xdr:colOff>
      <xdr:row>36</xdr:row>
      <xdr:rowOff>24981</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254500" y="68766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9758</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924300" y="6963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276511</xdr:rowOff>
    </xdr:from>
    <xdr:to>
      <xdr:col>19</xdr:col>
      <xdr:colOff>38100</xdr:colOff>
      <xdr:row>36</xdr:row>
      <xdr:rowOff>35211</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3556000" y="68868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19988</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225800" y="6973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240144</xdr:rowOff>
    </xdr:from>
    <xdr:to>
      <xdr:col>15</xdr:col>
      <xdr:colOff>101600</xdr:colOff>
      <xdr:row>35</xdr:row>
      <xdr:rowOff>341744</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2857500" y="68504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9021</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527300" y="6619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沖縄県西原町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35,656
34,870
15.90
15,502,252
15,058,926
368,522
7,586,518
7,830,654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63201</xdr:rowOff>
    </xdr:from>
    <xdr:to>
      <xdr:col>24</xdr:col>
      <xdr:colOff>62865</xdr:colOff>
      <xdr:row>39</xdr:row>
      <xdr:rowOff>20600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78151"/>
          <a:ext cx="1270" cy="1328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24427</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10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20600</xdr:rowOff>
    </xdr:from>
    <xdr:to>
      <xdr:col>24</xdr:col>
      <xdr:colOff>152400</xdr:colOff>
      <xdr:row>39</xdr:row>
      <xdr:rowOff>20600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07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9878</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53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63201</xdr:rowOff>
    </xdr:from>
    <xdr:to>
      <xdr:col>24</xdr:col>
      <xdr:colOff>152400</xdr:colOff>
      <xdr:row>31</xdr:row>
      <xdr:rowOff>63201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78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144190</xdr:rowOff>
    </xdr:from>
    <xdr:to>
      <xdr:col>24</xdr:col>
      <xdr:colOff>63500</xdr:colOff>
      <xdr:row>37</xdr:row>
      <xdr:rowOff>146656</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3797300" y="6487840"/>
          <a:ext cx="838200" cy="2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140385</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1411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117508</xdr:rowOff>
    </xdr:from>
    <xdr:to>
      <xdr:col>24</xdr:col>
      <xdr:colOff>114300</xdr:colOff>
      <xdr:row>37</xdr:row>
      <xdr:rowOff>47658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8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144190</xdr:rowOff>
    </xdr:from>
    <xdr:to>
      <xdr:col>19</xdr:col>
      <xdr:colOff>177800</xdr:colOff>
      <xdr:row>38</xdr:row>
      <xdr:rowOff>11831</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487840"/>
          <a:ext cx="889000" cy="39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145185</xdr:rowOff>
    </xdr:from>
    <xdr:to>
      <xdr:col>20</xdr:col>
      <xdr:colOff>38100</xdr:colOff>
      <xdr:row>37</xdr:row>
      <xdr:rowOff>75335</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1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91862</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092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11831</xdr:rowOff>
    </xdr:from>
    <xdr:to>
      <xdr:col>15</xdr:col>
      <xdr:colOff>50800</xdr:colOff>
      <xdr:row>38</xdr:row>
      <xdr:rowOff>48864</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526931"/>
          <a:ext cx="889000" cy="37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152989</xdr:rowOff>
    </xdr:from>
    <xdr:to>
      <xdr:col>15</xdr:col>
      <xdr:colOff>101600</xdr:colOff>
      <xdr:row>37</xdr:row>
      <xdr:rowOff>83139</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2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99666</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100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48864</xdr:rowOff>
    </xdr:from>
    <xdr:to>
      <xdr:col>10</xdr:col>
      <xdr:colOff>114300</xdr:colOff>
      <xdr:row>38</xdr:row>
      <xdr:rowOff>81015</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563964"/>
          <a:ext cx="889000" cy="32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4302</xdr:rowOff>
    </xdr:from>
    <xdr:to>
      <xdr:col>10</xdr:col>
      <xdr:colOff>165100</xdr:colOff>
      <xdr:row>37</xdr:row>
      <xdr:rowOff>105902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122429</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23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115924</xdr:rowOff>
    </xdr:from>
    <xdr:to>
      <xdr:col>6</xdr:col>
      <xdr:colOff>38100</xdr:colOff>
      <xdr:row>38</xdr:row>
      <xdr:rowOff>46074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459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62601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234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95856</xdr:rowOff>
    </xdr:from>
    <xdr:to>
      <xdr:col>24</xdr:col>
      <xdr:colOff>114300</xdr:colOff>
      <xdr:row>38</xdr:row>
      <xdr:rowOff>26006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439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74283</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417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93390</xdr:rowOff>
    </xdr:from>
    <xdr:to>
      <xdr:col>20</xdr:col>
      <xdr:colOff>38100</xdr:colOff>
      <xdr:row>38</xdr:row>
      <xdr:rowOff>23540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43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14667</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529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132481</xdr:rowOff>
    </xdr:from>
    <xdr:to>
      <xdr:col>15</xdr:col>
      <xdr:colOff>101600</xdr:colOff>
      <xdr:row>38</xdr:row>
      <xdr:rowOff>62631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476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53758</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568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169514</xdr:rowOff>
    </xdr:from>
    <xdr:to>
      <xdr:col>10</xdr:col>
      <xdr:colOff>165100</xdr:colOff>
      <xdr:row>38</xdr:row>
      <xdr:rowOff>99664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513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90791</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605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30215</xdr:rowOff>
    </xdr:from>
    <xdr:to>
      <xdr:col>6</xdr:col>
      <xdr:colOff>38100</xdr:colOff>
      <xdr:row>38</xdr:row>
      <xdr:rowOff>131815</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545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122942</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638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42412</xdr:rowOff>
    </xdr:from>
    <xdr:to>
      <xdr:col>24</xdr:col>
      <xdr:colOff>62865</xdr:colOff>
      <xdr:row>57</xdr:row>
      <xdr:rowOff>118097</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957812"/>
          <a:ext cx="1270" cy="932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121924</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9894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118097</xdr:rowOff>
    </xdr:from>
    <xdr:to>
      <xdr:col>24</xdr:col>
      <xdr:colOff>152400</xdr:colOff>
      <xdr:row>57</xdr:row>
      <xdr:rowOff>118097</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890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160539</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733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42412</xdr:rowOff>
    </xdr:from>
    <xdr:to>
      <xdr:col>24</xdr:col>
      <xdr:colOff>152400</xdr:colOff>
      <xdr:row>52</xdr:row>
      <xdr:rowOff>42412</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957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77073</xdr:rowOff>
    </xdr:from>
    <xdr:to>
      <xdr:col>24</xdr:col>
      <xdr:colOff>63500</xdr:colOff>
      <xdr:row>57</xdr:row>
      <xdr:rowOff>86509</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9849723"/>
          <a:ext cx="838200" cy="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127564</xdr:rowOff>
    </xdr:from>
    <xdr:ext cx="534377"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5573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104687</xdr:rowOff>
    </xdr:from>
    <xdr:to>
      <xdr:col>24</xdr:col>
      <xdr:colOff>114300</xdr:colOff>
      <xdr:row>57</xdr:row>
      <xdr:rowOff>34837</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705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86509</xdr:rowOff>
    </xdr:from>
    <xdr:to>
      <xdr:col>19</xdr:col>
      <xdr:colOff>177800</xdr:colOff>
      <xdr:row>57</xdr:row>
      <xdr:rowOff>105492</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9859159"/>
          <a:ext cx="889000" cy="18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94213</xdr:rowOff>
    </xdr:from>
    <xdr:to>
      <xdr:col>20</xdr:col>
      <xdr:colOff>38100</xdr:colOff>
      <xdr:row>57</xdr:row>
      <xdr:rowOff>24363</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695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40890</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470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104674</xdr:rowOff>
    </xdr:from>
    <xdr:to>
      <xdr:col>15</xdr:col>
      <xdr:colOff>50800</xdr:colOff>
      <xdr:row>57</xdr:row>
      <xdr:rowOff>105492</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019300" y="9877324"/>
          <a:ext cx="889000" cy="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115967</xdr:rowOff>
    </xdr:from>
    <xdr:to>
      <xdr:col>15</xdr:col>
      <xdr:colOff>101600</xdr:colOff>
      <xdr:row>57</xdr:row>
      <xdr:rowOff>46117</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71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62644</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492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104674</xdr:rowOff>
    </xdr:from>
    <xdr:to>
      <xdr:col>10</xdr:col>
      <xdr:colOff>114300</xdr:colOff>
      <xdr:row>57</xdr:row>
      <xdr:rowOff>135379</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877324"/>
          <a:ext cx="889000" cy="30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141652</xdr:rowOff>
    </xdr:from>
    <xdr:to>
      <xdr:col>10</xdr:col>
      <xdr:colOff>165100</xdr:colOff>
      <xdr:row>57</xdr:row>
      <xdr:rowOff>71802</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74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88329</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518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152917</xdr:rowOff>
    </xdr:from>
    <xdr:to>
      <xdr:col>6</xdr:col>
      <xdr:colOff>38100</xdr:colOff>
      <xdr:row>57</xdr:row>
      <xdr:rowOff>83067</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754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99594</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529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26273</xdr:rowOff>
    </xdr:from>
    <xdr:to>
      <xdr:col>24</xdr:col>
      <xdr:colOff>114300</xdr:colOff>
      <xdr:row>57</xdr:row>
      <xdr:rowOff>127873</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798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112650</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713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35709</xdr:rowOff>
    </xdr:from>
    <xdr:to>
      <xdr:col>20</xdr:col>
      <xdr:colOff>38100</xdr:colOff>
      <xdr:row>57</xdr:row>
      <xdr:rowOff>137309</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808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128436</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9901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54692</xdr:rowOff>
    </xdr:from>
    <xdr:to>
      <xdr:col>15</xdr:col>
      <xdr:colOff>101600</xdr:colOff>
      <xdr:row>57</xdr:row>
      <xdr:rowOff>156292</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82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147419</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9920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53874</xdr:rowOff>
    </xdr:from>
    <xdr:to>
      <xdr:col>10</xdr:col>
      <xdr:colOff>165100</xdr:colOff>
      <xdr:row>57</xdr:row>
      <xdr:rowOff>155474</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826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146601</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9919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84579</xdr:rowOff>
    </xdr:from>
    <xdr:to>
      <xdr:col>6</xdr:col>
      <xdr:colOff>38100</xdr:colOff>
      <xdr:row>58</xdr:row>
      <xdr:rowOff>14729</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857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5856</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9949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65908</xdr:rowOff>
    </xdr:from>
    <xdr:to>
      <xdr:col>24</xdr:col>
      <xdr:colOff>62865</xdr:colOff>
      <xdr:row>78</xdr:row>
      <xdr:rowOff>126304</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410308"/>
          <a:ext cx="1270" cy="1089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130131</xdr:rowOff>
    </xdr:from>
    <xdr:ext cx="378565"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032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126304</xdr:rowOff>
    </xdr:from>
    <xdr:to>
      <xdr:col>24</xdr:col>
      <xdr:colOff>152400</xdr:colOff>
      <xdr:row>78</xdr:row>
      <xdr:rowOff>126304</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499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12585</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2185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65908</xdr:rowOff>
    </xdr:from>
    <xdr:to>
      <xdr:col>24</xdr:col>
      <xdr:colOff>152400</xdr:colOff>
      <xdr:row>72</xdr:row>
      <xdr:rowOff>65908</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410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11685</xdr:rowOff>
    </xdr:from>
    <xdr:to>
      <xdr:col>24</xdr:col>
      <xdr:colOff>63500</xdr:colOff>
      <xdr:row>78</xdr:row>
      <xdr:rowOff>65542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3797300" y="13384785"/>
          <a:ext cx="838200" cy="53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88140</xdr:rowOff>
    </xdr:from>
    <xdr:ext cx="469744"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1183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65263</xdr:rowOff>
    </xdr:from>
    <xdr:to>
      <xdr:col>24</xdr:col>
      <xdr:colOff>114300</xdr:colOff>
      <xdr:row>77</xdr:row>
      <xdr:rowOff>166863</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266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33903</xdr:rowOff>
    </xdr:from>
    <xdr:to>
      <xdr:col>19</xdr:col>
      <xdr:colOff>177800</xdr:colOff>
      <xdr:row>78</xdr:row>
      <xdr:rowOff>65542</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2908300" y="13407003"/>
          <a:ext cx="889000" cy="31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68692</xdr:rowOff>
    </xdr:from>
    <xdr:to>
      <xdr:col>20</xdr:col>
      <xdr:colOff>38100</xdr:colOff>
      <xdr:row>77</xdr:row>
      <xdr:rowOff>170292</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27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15369</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62428" y="13045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33903</xdr:rowOff>
    </xdr:from>
    <xdr:to>
      <xdr:col>15</xdr:col>
      <xdr:colOff>50800</xdr:colOff>
      <xdr:row>78</xdr:row>
      <xdr:rowOff>60651</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019300" y="13407003"/>
          <a:ext cx="889000" cy="26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73492</xdr:rowOff>
    </xdr:from>
    <xdr:to>
      <xdr:col>15</xdr:col>
      <xdr:colOff>101600</xdr:colOff>
      <xdr:row>78</xdr:row>
      <xdr:rowOff>3642</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27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20169</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73428" y="13050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49905</xdr:rowOff>
    </xdr:from>
    <xdr:to>
      <xdr:col>10</xdr:col>
      <xdr:colOff>114300</xdr:colOff>
      <xdr:row>78</xdr:row>
      <xdr:rowOff>60651</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1130300" y="13423005"/>
          <a:ext cx="889000" cy="10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74819</xdr:rowOff>
    </xdr:from>
    <xdr:to>
      <xdr:col>10</xdr:col>
      <xdr:colOff>165100</xdr:colOff>
      <xdr:row>78</xdr:row>
      <xdr:rowOff>4969</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27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21496</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84428" y="13051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95438</xdr:rowOff>
    </xdr:from>
    <xdr:to>
      <xdr:col>6</xdr:col>
      <xdr:colOff>38100</xdr:colOff>
      <xdr:row>78</xdr:row>
      <xdr:rowOff>25588</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297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42115</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95428" y="13072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132335</xdr:rowOff>
    </xdr:from>
    <xdr:to>
      <xdr:col>24</xdr:col>
      <xdr:colOff>114300</xdr:colOff>
      <xdr:row>78</xdr:row>
      <xdr:rowOff>62485</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333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47262</xdr:rowOff>
    </xdr:from>
    <xdr:ext cx="469744"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3248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14742</xdr:rowOff>
    </xdr:from>
    <xdr:to>
      <xdr:col>20</xdr:col>
      <xdr:colOff>38100</xdr:colOff>
      <xdr:row>78</xdr:row>
      <xdr:rowOff>116342</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3387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107469</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62428" y="13480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154553</xdr:rowOff>
    </xdr:from>
    <xdr:to>
      <xdr:col>15</xdr:col>
      <xdr:colOff>101600</xdr:colOff>
      <xdr:row>78</xdr:row>
      <xdr:rowOff>84703</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356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75830</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73428" y="13448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9851</xdr:rowOff>
    </xdr:from>
    <xdr:to>
      <xdr:col>10</xdr:col>
      <xdr:colOff>165100</xdr:colOff>
      <xdr:row>78</xdr:row>
      <xdr:rowOff>111451</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382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102578</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84428" y="13475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170555</xdr:rowOff>
    </xdr:from>
    <xdr:to>
      <xdr:col>6</xdr:col>
      <xdr:colOff>38100</xdr:colOff>
      <xdr:row>78</xdr:row>
      <xdr:rowOff>100705</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372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91832</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95428" y="13464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159804</xdr:rowOff>
    </xdr:from>
    <xdr:to>
      <xdr:col>24</xdr:col>
      <xdr:colOff>62865</xdr:colOff>
      <xdr:row>99</xdr:row>
      <xdr:rowOff>106414</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590304"/>
          <a:ext cx="1270" cy="14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110241</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7083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106414</xdr:rowOff>
    </xdr:from>
    <xdr:to>
      <xdr:col>24</xdr:col>
      <xdr:colOff>152400</xdr:colOff>
      <xdr:row>99</xdr:row>
      <xdr:rowOff>106414</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7079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106481</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365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159804</xdr:rowOff>
    </xdr:from>
    <xdr:to>
      <xdr:col>24</xdr:col>
      <xdr:colOff>152400</xdr:colOff>
      <xdr:row>90</xdr:row>
      <xdr:rowOff>159804</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590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125743</xdr:rowOff>
    </xdr:from>
    <xdr:to>
      <xdr:col>24</xdr:col>
      <xdr:colOff>63500</xdr:colOff>
      <xdr:row>94</xdr:row>
      <xdr:rowOff>90703</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070593"/>
          <a:ext cx="838200" cy="136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11192</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4703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32765</xdr:rowOff>
    </xdr:from>
    <xdr:to>
      <xdr:col>24</xdr:col>
      <xdr:colOff>114300</xdr:colOff>
      <xdr:row>96</xdr:row>
      <xdr:rowOff>134365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49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103987</xdr:rowOff>
    </xdr:from>
    <xdr:to>
      <xdr:col>19</xdr:col>
      <xdr:colOff>177800</xdr:colOff>
      <xdr:row>94</xdr:row>
      <xdr:rowOff>90703</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908300" y="16048837"/>
          <a:ext cx="889000" cy="158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143320</xdr:rowOff>
    </xdr:from>
    <xdr:to>
      <xdr:col>20</xdr:col>
      <xdr:colOff>38100</xdr:colOff>
      <xdr:row>97</xdr:row>
      <xdr:rowOff>73470</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602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64597</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695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103987</xdr:rowOff>
    </xdr:from>
    <xdr:to>
      <xdr:col>15</xdr:col>
      <xdr:colOff>50800</xdr:colOff>
      <xdr:row>96</xdr:row>
      <xdr:rowOff>18847</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019300" y="16048837"/>
          <a:ext cx="889000" cy="429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160820</xdr:rowOff>
    </xdr:from>
    <xdr:to>
      <xdr:col>15</xdr:col>
      <xdr:colOff>101600</xdr:colOff>
      <xdr:row>96</xdr:row>
      <xdr:rowOff>90970</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44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82097</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08795" y="16541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18847</xdr:rowOff>
    </xdr:from>
    <xdr:to>
      <xdr:col>10</xdr:col>
      <xdr:colOff>114300</xdr:colOff>
      <xdr:row>96</xdr:row>
      <xdr:rowOff>64860</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478047"/>
          <a:ext cx="889000" cy="46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134734</xdr:rowOff>
    </xdr:from>
    <xdr:to>
      <xdr:col>10</xdr:col>
      <xdr:colOff>165100</xdr:colOff>
      <xdr:row>98</xdr:row>
      <xdr:rowOff>64884</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76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56011</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858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18593</xdr:rowOff>
    </xdr:from>
    <xdr:to>
      <xdr:col>6</xdr:col>
      <xdr:colOff>38100</xdr:colOff>
      <xdr:row>98</xdr:row>
      <xdr:rowOff>120193</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82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111320</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913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74943</xdr:rowOff>
    </xdr:from>
    <xdr:to>
      <xdr:col>24</xdr:col>
      <xdr:colOff>114300</xdr:colOff>
      <xdr:row>94</xdr:row>
      <xdr:rowOff>5093</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019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97820</xdr:rowOff>
    </xdr:from>
    <xdr:ext cx="599010"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5871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39903</xdr:rowOff>
    </xdr:from>
    <xdr:to>
      <xdr:col>20</xdr:col>
      <xdr:colOff>38100</xdr:colOff>
      <xdr:row>94</xdr:row>
      <xdr:rowOff>141503</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156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158030</xdr:rowOff>
    </xdr:from>
    <xdr:ext cx="59901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497795" y="15931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53187</xdr:rowOff>
    </xdr:from>
    <xdr:to>
      <xdr:col>15</xdr:col>
      <xdr:colOff>101600</xdr:colOff>
      <xdr:row>93</xdr:row>
      <xdr:rowOff>154787</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5998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171314</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08795" y="15773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139497</xdr:rowOff>
    </xdr:from>
    <xdr:to>
      <xdr:col>10</xdr:col>
      <xdr:colOff>165100</xdr:colOff>
      <xdr:row>96</xdr:row>
      <xdr:rowOff>69647</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427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86174</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19795" y="16202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14060</xdr:rowOff>
    </xdr:from>
    <xdr:to>
      <xdr:col>6</xdr:col>
      <xdr:colOff>38100</xdr:colOff>
      <xdr:row>96</xdr:row>
      <xdr:rowOff>115660</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473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132187</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248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38942</xdr:rowOff>
    </xdr:from>
    <xdr:to>
      <xdr:col>54</xdr:col>
      <xdr:colOff>189865</xdr:colOff>
      <xdr:row>39</xdr:row>
      <xdr:rowOff>51646</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353892"/>
          <a:ext cx="1270" cy="1384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55473</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742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51646</xdr:rowOff>
    </xdr:from>
    <xdr:to>
      <xdr:col>55</xdr:col>
      <xdr:colOff>88900</xdr:colOff>
      <xdr:row>39</xdr:row>
      <xdr:rowOff>51646</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738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157069</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129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38942</xdr:rowOff>
    </xdr:from>
    <xdr:to>
      <xdr:col>55</xdr:col>
      <xdr:colOff>88900</xdr:colOff>
      <xdr:row>31</xdr:row>
      <xdr:rowOff>38942</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353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95308</xdr:rowOff>
    </xdr:from>
    <xdr:to>
      <xdr:col>55</xdr:col>
      <xdr:colOff>0</xdr:colOff>
      <xdr:row>38</xdr:row>
      <xdr:rowOff>98639</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9639300" y="6610408"/>
          <a:ext cx="838200" cy="3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104407</xdr:rowOff>
    </xdr:from>
    <xdr:ext cx="534377"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2766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81530</xdr:rowOff>
    </xdr:from>
    <xdr:to>
      <xdr:col>55</xdr:col>
      <xdr:colOff>50800</xdr:colOff>
      <xdr:row>38</xdr:row>
      <xdr:rowOff>11680</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42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98639</xdr:rowOff>
    </xdr:from>
    <xdr:to>
      <xdr:col>50</xdr:col>
      <xdr:colOff>114300</xdr:colOff>
      <xdr:row>38</xdr:row>
      <xdr:rowOff>146493</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8750300" y="6613739"/>
          <a:ext cx="889000" cy="47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82097</xdr:rowOff>
    </xdr:from>
    <xdr:to>
      <xdr:col>50</xdr:col>
      <xdr:colOff>165100</xdr:colOff>
      <xdr:row>38</xdr:row>
      <xdr:rowOff>12247</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425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28774</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72111" y="6200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68551</xdr:rowOff>
    </xdr:from>
    <xdr:to>
      <xdr:col>45</xdr:col>
      <xdr:colOff>177800</xdr:colOff>
      <xdr:row>38</xdr:row>
      <xdr:rowOff>146493</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7861300" y="5554951"/>
          <a:ext cx="889000" cy="1106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124235</xdr:rowOff>
    </xdr:from>
    <xdr:to>
      <xdr:col>46</xdr:col>
      <xdr:colOff>38100</xdr:colOff>
      <xdr:row>38</xdr:row>
      <xdr:rowOff>54385</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467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70912</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83111" y="6243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68551</xdr:rowOff>
    </xdr:from>
    <xdr:to>
      <xdr:col>41</xdr:col>
      <xdr:colOff>50800</xdr:colOff>
      <xdr:row>39</xdr:row>
      <xdr:rowOff>87557</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6972300" y="5554951"/>
          <a:ext cx="889000" cy="1219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31</xdr:row>
      <xdr:rowOff>66443</xdr:rowOff>
    </xdr:from>
    <xdr:to>
      <xdr:col>41</xdr:col>
      <xdr:colOff>101600</xdr:colOff>
      <xdr:row>31</xdr:row>
      <xdr:rowOff>168043</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5381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13120</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61795" y="5156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50528</xdr:rowOff>
    </xdr:from>
    <xdr:to>
      <xdr:col>36</xdr:col>
      <xdr:colOff>165100</xdr:colOff>
      <xdr:row>38</xdr:row>
      <xdr:rowOff>152128</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565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168655</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05111" y="6340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44508</xdr:rowOff>
    </xdr:from>
    <xdr:to>
      <xdr:col>55</xdr:col>
      <xdr:colOff>50800</xdr:colOff>
      <xdr:row>38</xdr:row>
      <xdr:rowOff>146108</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6559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22935</xdr:rowOff>
    </xdr:from>
    <xdr:ext cx="534377"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6538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47839</xdr:rowOff>
    </xdr:from>
    <xdr:to>
      <xdr:col>50</xdr:col>
      <xdr:colOff>165100</xdr:colOff>
      <xdr:row>38</xdr:row>
      <xdr:rowOff>149439</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6562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140566</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72111" y="6655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95693</xdr:rowOff>
    </xdr:from>
    <xdr:to>
      <xdr:col>46</xdr:col>
      <xdr:colOff>38100</xdr:colOff>
      <xdr:row>39</xdr:row>
      <xdr:rowOff>25843</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6610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16970</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83111" y="6703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17751</xdr:rowOff>
    </xdr:from>
    <xdr:to>
      <xdr:col>41</xdr:col>
      <xdr:colOff>101600</xdr:colOff>
      <xdr:row>32</xdr:row>
      <xdr:rowOff>119351</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550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110478</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61795" y="5596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36757</xdr:rowOff>
    </xdr:from>
    <xdr:to>
      <xdr:col>36</xdr:col>
      <xdr:colOff>165100</xdr:colOff>
      <xdr:row>39</xdr:row>
      <xdr:rowOff>138357</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6723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129484</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705111" y="6816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143883</xdr:rowOff>
    </xdr:from>
    <xdr:to>
      <xdr:col>54</xdr:col>
      <xdr:colOff>189865</xdr:colOff>
      <xdr:row>58</xdr:row>
      <xdr:rowOff>114698</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716383"/>
          <a:ext cx="1270" cy="1342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118525</xdr:rowOff>
    </xdr:from>
    <xdr:ext cx="534377"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10062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114698</xdr:rowOff>
    </xdr:from>
    <xdr:to>
      <xdr:col>55</xdr:col>
      <xdr:colOff>88900</xdr:colOff>
      <xdr:row>58</xdr:row>
      <xdr:rowOff>114698</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10058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90560</xdr:rowOff>
    </xdr:from>
    <xdr:ext cx="599010"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491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143883</xdr:rowOff>
    </xdr:from>
    <xdr:to>
      <xdr:col>55</xdr:col>
      <xdr:colOff>88900</xdr:colOff>
      <xdr:row>50</xdr:row>
      <xdr:rowOff>143883</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716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79601</xdr:rowOff>
    </xdr:from>
    <xdr:to>
      <xdr:col>55</xdr:col>
      <xdr:colOff>0</xdr:colOff>
      <xdr:row>57</xdr:row>
      <xdr:rowOff>91367</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9639300" y="9852251"/>
          <a:ext cx="838200" cy="11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14508</xdr:rowOff>
    </xdr:from>
    <xdr:ext cx="534377"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6157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163081</xdr:rowOff>
    </xdr:from>
    <xdr:to>
      <xdr:col>55</xdr:col>
      <xdr:colOff>50800</xdr:colOff>
      <xdr:row>57</xdr:row>
      <xdr:rowOff>93231</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76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91367</xdr:rowOff>
    </xdr:from>
    <xdr:to>
      <xdr:col>50</xdr:col>
      <xdr:colOff>114300</xdr:colOff>
      <xdr:row>57</xdr:row>
      <xdr:rowOff>101608</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8750300" y="9864017"/>
          <a:ext cx="889000" cy="10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5667</xdr:rowOff>
    </xdr:from>
    <xdr:to>
      <xdr:col>50</xdr:col>
      <xdr:colOff>165100</xdr:colOff>
      <xdr:row>57</xdr:row>
      <xdr:rowOff>107267</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778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123794</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72111" y="9553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31862</xdr:rowOff>
    </xdr:from>
    <xdr:to>
      <xdr:col>45</xdr:col>
      <xdr:colOff>177800</xdr:colOff>
      <xdr:row>57</xdr:row>
      <xdr:rowOff>101608</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7861300" y="9804512"/>
          <a:ext cx="889000" cy="69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148634</xdr:rowOff>
    </xdr:from>
    <xdr:to>
      <xdr:col>46</xdr:col>
      <xdr:colOff>38100</xdr:colOff>
      <xdr:row>57</xdr:row>
      <xdr:rowOff>78784</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74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95311</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83111" y="9525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31862</xdr:rowOff>
    </xdr:from>
    <xdr:to>
      <xdr:col>41</xdr:col>
      <xdr:colOff>50800</xdr:colOff>
      <xdr:row>57</xdr:row>
      <xdr:rowOff>161768</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6972300" y="9804512"/>
          <a:ext cx="889000" cy="12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111242</xdr:rowOff>
    </xdr:from>
    <xdr:to>
      <xdr:col>41</xdr:col>
      <xdr:colOff>101600</xdr:colOff>
      <xdr:row>57</xdr:row>
      <xdr:rowOff>41392</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71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57919</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94111" y="948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117368</xdr:rowOff>
    </xdr:from>
    <xdr:to>
      <xdr:col>36</xdr:col>
      <xdr:colOff>165100</xdr:colOff>
      <xdr:row>57</xdr:row>
      <xdr:rowOff>47518</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718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64045</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05111" y="9493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28801</xdr:rowOff>
    </xdr:from>
    <xdr:to>
      <xdr:col>55</xdr:col>
      <xdr:colOff>50800</xdr:colOff>
      <xdr:row>57</xdr:row>
      <xdr:rowOff>130401</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9801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7228</xdr:rowOff>
    </xdr:from>
    <xdr:ext cx="534377"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9779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40567</xdr:rowOff>
    </xdr:from>
    <xdr:to>
      <xdr:col>50</xdr:col>
      <xdr:colOff>165100</xdr:colOff>
      <xdr:row>57</xdr:row>
      <xdr:rowOff>142167</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9813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133294</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72111" y="9905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50808</xdr:rowOff>
    </xdr:from>
    <xdr:to>
      <xdr:col>46</xdr:col>
      <xdr:colOff>38100</xdr:colOff>
      <xdr:row>57</xdr:row>
      <xdr:rowOff>152408</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9823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143535</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83111" y="9916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152512</xdr:rowOff>
    </xdr:from>
    <xdr:to>
      <xdr:col>41</xdr:col>
      <xdr:colOff>101600</xdr:colOff>
      <xdr:row>57</xdr:row>
      <xdr:rowOff>82662</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9753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73789</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94111" y="9846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110968</xdr:rowOff>
    </xdr:from>
    <xdr:to>
      <xdr:col>36</xdr:col>
      <xdr:colOff>165100</xdr:colOff>
      <xdr:row>58</xdr:row>
      <xdr:rowOff>41118</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9883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32245</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705111" y="9976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140</xdr:rowOff>
    </xdr:from>
    <xdr:to>
      <xdr:col>54</xdr:col>
      <xdr:colOff>189865</xdr:colOff>
      <xdr:row>79</xdr:row>
      <xdr:rowOff>44450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10475595" y="12173090"/>
          <a:ext cx="1270" cy="1415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118267</xdr:rowOff>
    </xdr:from>
    <xdr:ext cx="534377" cy="259045"/>
    <xdr:sp macro=""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10528300" y="11948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140</xdr:rowOff>
    </xdr:from>
    <xdr:to>
      <xdr:col>55</xdr:col>
      <xdr:colOff>88900</xdr:colOff>
      <xdr:row>71</xdr:row>
      <xdr:rowOff>140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2173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157493</xdr:rowOff>
    </xdr:from>
    <xdr:to>
      <xdr:col>55</xdr:col>
      <xdr:colOff>0</xdr:colOff>
      <xdr:row>77</xdr:row>
      <xdr:rowOff>18142</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9639300" y="13187693"/>
          <a:ext cx="838200" cy="32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151509</xdr:rowOff>
    </xdr:from>
    <xdr:ext cx="469744" cy="259045"/>
    <xdr:sp macro=""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10528300" y="133531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1632</xdr:rowOff>
    </xdr:from>
    <xdr:to>
      <xdr:col>55</xdr:col>
      <xdr:colOff>50800</xdr:colOff>
      <xdr:row>78</xdr:row>
      <xdr:rowOff>103232</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10426700" y="1337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130442</xdr:rowOff>
    </xdr:from>
    <xdr:to>
      <xdr:col>50</xdr:col>
      <xdr:colOff>114300</xdr:colOff>
      <xdr:row>76</xdr:row>
      <xdr:rowOff>157493</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8750300" y="13160642"/>
          <a:ext cx="889000" cy="27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142621</xdr:rowOff>
    </xdr:from>
    <xdr:to>
      <xdr:col>50</xdr:col>
      <xdr:colOff>165100</xdr:colOff>
      <xdr:row>78</xdr:row>
      <xdr:rowOff>72771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9588500" y="1334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63898</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72111" y="13436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101771</xdr:rowOff>
    </xdr:from>
    <xdr:to>
      <xdr:col>45</xdr:col>
      <xdr:colOff>177800</xdr:colOff>
      <xdr:row>76</xdr:row>
      <xdr:rowOff>130442</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7861300" y="12960521"/>
          <a:ext cx="889000" cy="200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116294</xdr:rowOff>
    </xdr:from>
    <xdr:to>
      <xdr:col>46</xdr:col>
      <xdr:colOff>38100</xdr:colOff>
      <xdr:row>78</xdr:row>
      <xdr:rowOff>46444</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8699500" y="1331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37571</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483111" y="13410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101771</xdr:rowOff>
    </xdr:from>
    <xdr:to>
      <xdr:col>41</xdr:col>
      <xdr:colOff>50800</xdr:colOff>
      <xdr:row>76</xdr:row>
      <xdr:rowOff>163931</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6972300" y="12960521"/>
          <a:ext cx="889000" cy="233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79127</xdr:rowOff>
    </xdr:from>
    <xdr:to>
      <xdr:col>41</xdr:col>
      <xdr:colOff>101600</xdr:colOff>
      <xdr:row>78</xdr:row>
      <xdr:rowOff>9277</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7810500" y="13280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404</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594111" y="13373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89148</xdr:rowOff>
    </xdr:from>
    <xdr:to>
      <xdr:col>36</xdr:col>
      <xdr:colOff>165100</xdr:colOff>
      <xdr:row>78</xdr:row>
      <xdr:rowOff>19298</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6921500" y="13290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10425</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05111" y="13383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138792</xdr:rowOff>
    </xdr:from>
    <xdr:to>
      <xdr:col>55</xdr:col>
      <xdr:colOff>50800</xdr:colOff>
      <xdr:row>77</xdr:row>
      <xdr:rowOff>68942</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10426700" y="13168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161669</xdr:rowOff>
    </xdr:from>
    <xdr:ext cx="534377" cy="259045"/>
    <xdr:sp macro="" textlink="">
      <xdr:nvSpPr>
        <xdr:cNvPr id="425" name="普通建設事業費 （ うち新規整備　）該当値テキスト">
          <a:extLst>
            <a:ext uri="{FF2B5EF4-FFF2-40B4-BE49-F238E27FC236}">
              <a16:creationId xmlns:a16="http://schemas.microsoft.com/office/drawing/2014/main" id="{00000000-0008-0000-0600-0000A9010000}"/>
            </a:ext>
          </a:extLst>
        </xdr:cNvPr>
        <xdr:cNvSpPr txBox="1"/>
      </xdr:nvSpPr>
      <xdr:spPr>
        <a:xfrm>
          <a:off x="10528300" y="13020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106693</xdr:rowOff>
    </xdr:from>
    <xdr:to>
      <xdr:col>50</xdr:col>
      <xdr:colOff>165100</xdr:colOff>
      <xdr:row>77</xdr:row>
      <xdr:rowOff>36843</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9588500" y="13136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53370</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372111" y="12912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79642</xdr:rowOff>
    </xdr:from>
    <xdr:to>
      <xdr:col>46</xdr:col>
      <xdr:colOff>38100</xdr:colOff>
      <xdr:row>77</xdr:row>
      <xdr:rowOff>9792</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8699500" y="13109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26319</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483111" y="12885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50971</xdr:rowOff>
    </xdr:from>
    <xdr:to>
      <xdr:col>41</xdr:col>
      <xdr:colOff>101600</xdr:colOff>
      <xdr:row>75</xdr:row>
      <xdr:rowOff>152571</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7810500" y="12909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169098</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594111" y="12684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113131</xdr:rowOff>
    </xdr:from>
    <xdr:to>
      <xdr:col>36</xdr:col>
      <xdr:colOff>165100</xdr:colOff>
      <xdr:row>77</xdr:row>
      <xdr:rowOff>43281</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6921500" y="13143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59809</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705111" y="12918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a:extLst>
            <a:ext uri="{FF2B5EF4-FFF2-40B4-BE49-F238E27FC236}">
              <a16:creationId xmlns:a16="http://schemas.microsoft.com/office/drawing/2014/main" id="{00000000-0008-0000-06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51265</xdr:rowOff>
    </xdr:from>
    <xdr:to>
      <xdr:col>54</xdr:col>
      <xdr:colOff>189865</xdr:colOff>
      <xdr:row>99</xdr:row>
      <xdr:rowOff>36384</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10475595" y="15653215"/>
          <a:ext cx="1270" cy="1356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40211</xdr:rowOff>
    </xdr:from>
    <xdr:ext cx="469744" cy="259045"/>
    <xdr:sp macro="" textlink="">
      <xdr:nvSpPr>
        <xdr:cNvPr id="460" name="普通建設事業費 （ うち更新整備　）最小値テキスト">
          <a:extLst>
            <a:ext uri="{FF2B5EF4-FFF2-40B4-BE49-F238E27FC236}">
              <a16:creationId xmlns:a16="http://schemas.microsoft.com/office/drawing/2014/main" id="{00000000-0008-0000-0600-0000CC010000}"/>
            </a:ext>
          </a:extLst>
        </xdr:cNvPr>
        <xdr:cNvSpPr txBox="1"/>
      </xdr:nvSpPr>
      <xdr:spPr>
        <a:xfrm>
          <a:off x="10528300" y="17013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36384</xdr:rowOff>
    </xdr:from>
    <xdr:to>
      <xdr:col>55</xdr:col>
      <xdr:colOff>88900</xdr:colOff>
      <xdr:row>99</xdr:row>
      <xdr:rowOff>36384</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7009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169392</xdr:rowOff>
    </xdr:from>
    <xdr:ext cx="599010" cy="259045"/>
    <xdr:sp macro="" textlink="">
      <xdr:nvSpPr>
        <xdr:cNvPr id="462" name="普通建設事業費 （ うち更新整備　）最大値テキスト">
          <a:extLst>
            <a:ext uri="{FF2B5EF4-FFF2-40B4-BE49-F238E27FC236}">
              <a16:creationId xmlns:a16="http://schemas.microsoft.com/office/drawing/2014/main" id="{00000000-0008-0000-0600-0000CE010000}"/>
            </a:ext>
          </a:extLst>
        </xdr:cNvPr>
        <xdr:cNvSpPr txBox="1"/>
      </xdr:nvSpPr>
      <xdr:spPr>
        <a:xfrm>
          <a:off x="10528300" y="15428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51265</xdr:rowOff>
    </xdr:from>
    <xdr:to>
      <xdr:col>55</xdr:col>
      <xdr:colOff>88900</xdr:colOff>
      <xdr:row>91</xdr:row>
      <xdr:rowOff>51265</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5653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54181</xdr:rowOff>
    </xdr:from>
    <xdr:to>
      <xdr:col>55</xdr:col>
      <xdr:colOff>0</xdr:colOff>
      <xdr:row>98</xdr:row>
      <xdr:rowOff>92194</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9639300" y="16856281"/>
          <a:ext cx="838200" cy="38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99204</xdr:rowOff>
    </xdr:from>
    <xdr:ext cx="534377" cy="259045"/>
    <xdr:sp macro="" textlink="">
      <xdr:nvSpPr>
        <xdr:cNvPr id="465" name="普通建設事業費 （ うち更新整備　）平均値テキスト">
          <a:extLst>
            <a:ext uri="{FF2B5EF4-FFF2-40B4-BE49-F238E27FC236}">
              <a16:creationId xmlns:a16="http://schemas.microsoft.com/office/drawing/2014/main" id="{00000000-0008-0000-0600-0000D1010000}"/>
            </a:ext>
          </a:extLst>
        </xdr:cNvPr>
        <xdr:cNvSpPr txBox="1"/>
      </xdr:nvSpPr>
      <xdr:spPr>
        <a:xfrm>
          <a:off x="10528300" y="165584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76327</xdr:rowOff>
    </xdr:from>
    <xdr:to>
      <xdr:col>55</xdr:col>
      <xdr:colOff>50800</xdr:colOff>
      <xdr:row>98</xdr:row>
      <xdr:rowOff>6477</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10426700" y="16706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92194</xdr:rowOff>
    </xdr:from>
    <xdr:to>
      <xdr:col>50</xdr:col>
      <xdr:colOff>114300</xdr:colOff>
      <xdr:row>98</xdr:row>
      <xdr:rowOff>115033</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8750300" y="16894294"/>
          <a:ext cx="889000" cy="22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109387</xdr:rowOff>
    </xdr:from>
    <xdr:to>
      <xdr:col>50</xdr:col>
      <xdr:colOff>165100</xdr:colOff>
      <xdr:row>98</xdr:row>
      <xdr:rowOff>39537</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9588500" y="16740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56064</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372111" y="16515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115033</xdr:rowOff>
    </xdr:from>
    <xdr:to>
      <xdr:col>45</xdr:col>
      <xdr:colOff>177800</xdr:colOff>
      <xdr:row>98</xdr:row>
      <xdr:rowOff>155984</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7861300" y="16917133"/>
          <a:ext cx="889000" cy="40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105511</xdr:rowOff>
    </xdr:from>
    <xdr:to>
      <xdr:col>46</xdr:col>
      <xdr:colOff>38100</xdr:colOff>
      <xdr:row>98</xdr:row>
      <xdr:rowOff>35661</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8699500" y="16736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52188</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483111" y="16511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155984</xdr:rowOff>
    </xdr:from>
    <xdr:to>
      <xdr:col>41</xdr:col>
      <xdr:colOff>50800</xdr:colOff>
      <xdr:row>99</xdr:row>
      <xdr:rowOff>7852</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flipV="1">
          <a:off x="6972300" y="16958084"/>
          <a:ext cx="889000" cy="23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73639</xdr:rowOff>
    </xdr:from>
    <xdr:to>
      <xdr:col>41</xdr:col>
      <xdr:colOff>101600</xdr:colOff>
      <xdr:row>98</xdr:row>
      <xdr:rowOff>3789</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7810500" y="167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20316</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594111" y="16479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71766</xdr:rowOff>
    </xdr:from>
    <xdr:to>
      <xdr:col>36</xdr:col>
      <xdr:colOff>165100</xdr:colOff>
      <xdr:row>98</xdr:row>
      <xdr:rowOff>1916</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6921500" y="16702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18443</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05111" y="16477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3381</xdr:rowOff>
    </xdr:from>
    <xdr:to>
      <xdr:col>55</xdr:col>
      <xdr:colOff>50800</xdr:colOff>
      <xdr:row>98</xdr:row>
      <xdr:rowOff>104981</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10426700" y="16805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153258</xdr:rowOff>
    </xdr:from>
    <xdr:ext cx="534377" cy="259045"/>
    <xdr:sp macro="" textlink="">
      <xdr:nvSpPr>
        <xdr:cNvPr id="484" name="普通建設事業費 （ うち更新整備　）該当値テキスト">
          <a:extLst>
            <a:ext uri="{FF2B5EF4-FFF2-40B4-BE49-F238E27FC236}">
              <a16:creationId xmlns:a16="http://schemas.microsoft.com/office/drawing/2014/main" id="{00000000-0008-0000-0600-0000E4010000}"/>
            </a:ext>
          </a:extLst>
        </xdr:cNvPr>
        <xdr:cNvSpPr txBox="1"/>
      </xdr:nvSpPr>
      <xdr:spPr>
        <a:xfrm>
          <a:off x="10528300" y="16783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41394</xdr:rowOff>
    </xdr:from>
    <xdr:to>
      <xdr:col>50</xdr:col>
      <xdr:colOff>165100</xdr:colOff>
      <xdr:row>98</xdr:row>
      <xdr:rowOff>142994</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9588500" y="16843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134121</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372111" y="16936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64233</xdr:rowOff>
    </xdr:from>
    <xdr:to>
      <xdr:col>46</xdr:col>
      <xdr:colOff>38100</xdr:colOff>
      <xdr:row>98</xdr:row>
      <xdr:rowOff>165833</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8699500" y="16866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156960</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8483111" y="16959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105184</xdr:rowOff>
    </xdr:from>
    <xdr:to>
      <xdr:col>41</xdr:col>
      <xdr:colOff>101600</xdr:colOff>
      <xdr:row>99</xdr:row>
      <xdr:rowOff>35334</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7810500" y="16907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26461</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7594111" y="17000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128502</xdr:rowOff>
    </xdr:from>
    <xdr:to>
      <xdr:col>36</xdr:col>
      <xdr:colOff>165100</xdr:colOff>
      <xdr:row>99</xdr:row>
      <xdr:rowOff>58652</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6921500" y="16930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99</xdr:row>
      <xdr:rowOff>49779</xdr:rowOff>
    </xdr:from>
    <xdr:ext cx="469744"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6737428" y="17023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id="{00000000-0008-0000-06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56881</xdr:rowOff>
    </xdr:from>
    <xdr:to>
      <xdr:col>85</xdr:col>
      <xdr:colOff>126364</xdr:colOff>
      <xdr:row>39</xdr:row>
      <xdr:rowOff>98878</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6317595" y="5371831"/>
          <a:ext cx="1269" cy="1413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118758</xdr:rowOff>
    </xdr:from>
    <xdr:ext cx="249299" cy="259045"/>
    <xdr:sp macro="" textlink="">
      <xdr:nvSpPr>
        <xdr:cNvPr id="519" name="災害復旧事業費最小値テキスト">
          <a:extLst>
            <a:ext uri="{FF2B5EF4-FFF2-40B4-BE49-F238E27FC236}">
              <a16:creationId xmlns:a16="http://schemas.microsoft.com/office/drawing/2014/main" id="{00000000-0008-0000-0600-000007020000}"/>
            </a:ext>
          </a:extLst>
        </xdr:cNvPr>
        <xdr:cNvSpPr txBox="1"/>
      </xdr:nvSpPr>
      <xdr:spPr>
        <a:xfrm>
          <a:off x="16370300" y="68053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3558</xdr:rowOff>
    </xdr:from>
    <xdr:ext cx="534377" cy="259045"/>
    <xdr:sp macro="" textlink="">
      <xdr:nvSpPr>
        <xdr:cNvPr id="521" name="災害復旧事業費最大値テキスト">
          <a:extLst>
            <a:ext uri="{FF2B5EF4-FFF2-40B4-BE49-F238E27FC236}">
              <a16:creationId xmlns:a16="http://schemas.microsoft.com/office/drawing/2014/main" id="{00000000-0008-0000-0600-000009020000}"/>
            </a:ext>
          </a:extLst>
        </xdr:cNvPr>
        <xdr:cNvSpPr txBox="1"/>
      </xdr:nvSpPr>
      <xdr:spPr>
        <a:xfrm>
          <a:off x="16370300" y="5147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56881</xdr:rowOff>
    </xdr:from>
    <xdr:to>
      <xdr:col>86</xdr:col>
      <xdr:colOff>25400</xdr:colOff>
      <xdr:row>31</xdr:row>
      <xdr:rowOff>56881</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5371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64981</xdr:rowOff>
    </xdr:from>
    <xdr:to>
      <xdr:col>85</xdr:col>
      <xdr:colOff>127000</xdr:colOff>
      <xdr:row>39</xdr:row>
      <xdr:rowOff>82517</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5481300" y="6751531"/>
          <a:ext cx="838200" cy="17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36209</xdr:rowOff>
    </xdr:from>
    <xdr:ext cx="469744" cy="259045"/>
    <xdr:sp macro="" textlink="">
      <xdr:nvSpPr>
        <xdr:cNvPr id="524" name="災害復旧事業費平均値テキスト">
          <a:extLst>
            <a:ext uri="{FF2B5EF4-FFF2-40B4-BE49-F238E27FC236}">
              <a16:creationId xmlns:a16="http://schemas.microsoft.com/office/drawing/2014/main" id="{00000000-0008-0000-0600-00000C020000}"/>
            </a:ext>
          </a:extLst>
        </xdr:cNvPr>
        <xdr:cNvSpPr txBox="1"/>
      </xdr:nvSpPr>
      <xdr:spPr>
        <a:xfrm>
          <a:off x="16370300" y="65513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13332</xdr:rowOff>
    </xdr:from>
    <xdr:to>
      <xdr:col>85</xdr:col>
      <xdr:colOff>177800</xdr:colOff>
      <xdr:row>39</xdr:row>
      <xdr:rowOff>114932</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6268700" y="6699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82517</xdr:rowOff>
    </xdr:from>
    <xdr:to>
      <xdr:col>81</xdr:col>
      <xdr:colOff>50800</xdr:colOff>
      <xdr:row>39</xdr:row>
      <xdr:rowOff>90225</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4592300" y="6769067"/>
          <a:ext cx="889000" cy="7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162509</xdr:rowOff>
    </xdr:from>
    <xdr:to>
      <xdr:col>81</xdr:col>
      <xdr:colOff>101600</xdr:colOff>
      <xdr:row>39</xdr:row>
      <xdr:rowOff>92659</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5430500" y="667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109186</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46428" y="6452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90225</xdr:rowOff>
    </xdr:from>
    <xdr:to>
      <xdr:col>76</xdr:col>
      <xdr:colOff>114300</xdr:colOff>
      <xdr:row>39</xdr:row>
      <xdr:rowOff>97115</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flipV="1">
          <a:off x="13703300" y="6776775"/>
          <a:ext cx="889000" cy="6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147160</xdr:rowOff>
    </xdr:from>
    <xdr:to>
      <xdr:col>76</xdr:col>
      <xdr:colOff>165100</xdr:colOff>
      <xdr:row>39</xdr:row>
      <xdr:rowOff>77310</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4541500" y="666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93837</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357428" y="6437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97115</xdr:rowOff>
    </xdr:from>
    <xdr:to>
      <xdr:col>71</xdr:col>
      <xdr:colOff>177800</xdr:colOff>
      <xdr:row>39</xdr:row>
      <xdr:rowOff>98291</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flipV="1">
          <a:off x="12814300" y="6783665"/>
          <a:ext cx="889000" cy="1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165514</xdr:rowOff>
    </xdr:from>
    <xdr:to>
      <xdr:col>72</xdr:col>
      <xdr:colOff>38100</xdr:colOff>
      <xdr:row>39</xdr:row>
      <xdr:rowOff>95664</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3652500" y="668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112191</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468428" y="6455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153398</xdr:rowOff>
    </xdr:from>
    <xdr:to>
      <xdr:col>67</xdr:col>
      <xdr:colOff>101600</xdr:colOff>
      <xdr:row>39</xdr:row>
      <xdr:rowOff>83548</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2763500" y="6668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100075</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579428" y="6443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14181</xdr:rowOff>
    </xdr:from>
    <xdr:to>
      <xdr:col>85</xdr:col>
      <xdr:colOff>177800</xdr:colOff>
      <xdr:row>39</xdr:row>
      <xdr:rowOff>115781</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6268700" y="6700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163209</xdr:rowOff>
    </xdr:from>
    <xdr:ext cx="469744" cy="259045"/>
    <xdr:sp macro="" textlink="">
      <xdr:nvSpPr>
        <xdr:cNvPr id="543" name="災害復旧事業費該当値テキスト">
          <a:extLst>
            <a:ext uri="{FF2B5EF4-FFF2-40B4-BE49-F238E27FC236}">
              <a16:creationId xmlns:a16="http://schemas.microsoft.com/office/drawing/2014/main" id="{00000000-0008-0000-0600-00001F020000}"/>
            </a:ext>
          </a:extLst>
        </xdr:cNvPr>
        <xdr:cNvSpPr txBox="1"/>
      </xdr:nvSpPr>
      <xdr:spPr>
        <a:xfrm>
          <a:off x="16370300" y="6678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31717</xdr:rowOff>
    </xdr:from>
    <xdr:to>
      <xdr:col>81</xdr:col>
      <xdr:colOff>101600</xdr:colOff>
      <xdr:row>39</xdr:row>
      <xdr:rowOff>133317</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5430500" y="6718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124444</xdr:rowOff>
    </xdr:from>
    <xdr:ext cx="378565"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292017" y="68109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39425</xdr:rowOff>
    </xdr:from>
    <xdr:to>
      <xdr:col>76</xdr:col>
      <xdr:colOff>165100</xdr:colOff>
      <xdr:row>39</xdr:row>
      <xdr:rowOff>141025</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4541500" y="6725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132152</xdr:rowOff>
    </xdr:from>
    <xdr:ext cx="378565"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403017" y="68187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46315</xdr:rowOff>
    </xdr:from>
    <xdr:to>
      <xdr:col>72</xdr:col>
      <xdr:colOff>38100</xdr:colOff>
      <xdr:row>39</xdr:row>
      <xdr:rowOff>147915</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3652500" y="673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139042</xdr:rowOff>
    </xdr:from>
    <xdr:ext cx="313932"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3546333" y="68255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47491</xdr:rowOff>
    </xdr:from>
    <xdr:to>
      <xdr:col>67</xdr:col>
      <xdr:colOff>101600</xdr:colOff>
      <xdr:row>39</xdr:row>
      <xdr:rowOff>149091</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2763500" y="6734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140218</xdr:rowOff>
    </xdr:from>
    <xdr:ext cx="313932"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657333" y="68267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a:extLst>
            <a:ext uri="{FF2B5EF4-FFF2-40B4-BE49-F238E27FC236}">
              <a16:creationId xmlns:a16="http://schemas.microsoft.com/office/drawing/2014/main" id="{00000000-0008-0000-0600-00003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a:extLst>
            <a:ext uri="{FF2B5EF4-FFF2-40B4-BE49-F238E27FC236}">
              <a16:creationId xmlns:a16="http://schemas.microsoft.com/office/drawing/2014/main" id="{00000000-0008-0000-0600-00003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a:extLst>
            <a:ext uri="{FF2B5EF4-FFF2-40B4-BE49-F238E27FC236}">
              <a16:creationId xmlns:a16="http://schemas.microsoft.com/office/drawing/2014/main" id="{00000000-0008-0000-0600-00003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a:extLst>
            <a:ext uri="{FF2B5EF4-FFF2-40B4-BE49-F238E27FC236}">
              <a16:creationId xmlns:a16="http://schemas.microsoft.com/office/drawing/2014/main" id="{00000000-0008-0000-0600-00005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a:extLst>
            <a:ext uri="{FF2B5EF4-FFF2-40B4-BE49-F238E27FC236}">
              <a16:creationId xmlns:a16="http://schemas.microsoft.com/office/drawing/2014/main" id="{00000000-0008-0000-06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91857</xdr:rowOff>
    </xdr:from>
    <xdr:to>
      <xdr:col>85</xdr:col>
      <xdr:colOff>126364</xdr:colOff>
      <xdr:row>78</xdr:row>
      <xdr:rowOff>155897</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6317595" y="11921907"/>
          <a:ext cx="1269" cy="1607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159724</xdr:rowOff>
    </xdr:from>
    <xdr:ext cx="469744" cy="259045"/>
    <xdr:sp macro="" textlink="">
      <xdr:nvSpPr>
        <xdr:cNvPr id="627" name="公債費最小値テキスト">
          <a:extLst>
            <a:ext uri="{FF2B5EF4-FFF2-40B4-BE49-F238E27FC236}">
              <a16:creationId xmlns:a16="http://schemas.microsoft.com/office/drawing/2014/main" id="{00000000-0008-0000-0600-000073020000}"/>
            </a:ext>
          </a:extLst>
        </xdr:cNvPr>
        <xdr:cNvSpPr txBox="1"/>
      </xdr:nvSpPr>
      <xdr:spPr>
        <a:xfrm>
          <a:off x="16370300" y="13532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155897</xdr:rowOff>
    </xdr:from>
    <xdr:to>
      <xdr:col>86</xdr:col>
      <xdr:colOff>25400</xdr:colOff>
      <xdr:row>78</xdr:row>
      <xdr:rowOff>155897</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3528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38534</xdr:rowOff>
    </xdr:from>
    <xdr:ext cx="599010" cy="259045"/>
    <xdr:sp macro="" textlink="">
      <xdr:nvSpPr>
        <xdr:cNvPr id="629" name="公債費最大値テキスト">
          <a:extLst>
            <a:ext uri="{FF2B5EF4-FFF2-40B4-BE49-F238E27FC236}">
              <a16:creationId xmlns:a16="http://schemas.microsoft.com/office/drawing/2014/main" id="{00000000-0008-0000-0600-000075020000}"/>
            </a:ext>
          </a:extLst>
        </xdr:cNvPr>
        <xdr:cNvSpPr txBox="1"/>
      </xdr:nvSpPr>
      <xdr:spPr>
        <a:xfrm>
          <a:off x="16370300" y="11697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91857</xdr:rowOff>
    </xdr:from>
    <xdr:to>
      <xdr:col>86</xdr:col>
      <xdr:colOff>25400</xdr:colOff>
      <xdr:row>69</xdr:row>
      <xdr:rowOff>91857</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1921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158200</xdr:rowOff>
    </xdr:from>
    <xdr:to>
      <xdr:col>85</xdr:col>
      <xdr:colOff>127000</xdr:colOff>
      <xdr:row>76</xdr:row>
      <xdr:rowOff>170757</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5481300" y="13188400"/>
          <a:ext cx="838200" cy="12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28485</xdr:rowOff>
    </xdr:from>
    <xdr:ext cx="534377" cy="259045"/>
    <xdr:sp macro="" textlink="">
      <xdr:nvSpPr>
        <xdr:cNvPr id="632" name="公債費平均値テキスト">
          <a:extLst>
            <a:ext uri="{FF2B5EF4-FFF2-40B4-BE49-F238E27FC236}">
              <a16:creationId xmlns:a16="http://schemas.microsoft.com/office/drawing/2014/main" id="{00000000-0008-0000-0600-000078020000}"/>
            </a:ext>
          </a:extLst>
        </xdr:cNvPr>
        <xdr:cNvSpPr txBox="1"/>
      </xdr:nvSpPr>
      <xdr:spPr>
        <a:xfrm>
          <a:off x="16370300" y="128872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5607</xdr:rowOff>
    </xdr:from>
    <xdr:to>
      <xdr:col>85</xdr:col>
      <xdr:colOff>177800</xdr:colOff>
      <xdr:row>76</xdr:row>
      <xdr:rowOff>107207</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6268700" y="13035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149644</xdr:rowOff>
    </xdr:from>
    <xdr:to>
      <xdr:col>81</xdr:col>
      <xdr:colOff>50800</xdr:colOff>
      <xdr:row>76</xdr:row>
      <xdr:rowOff>158200</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4592300" y="13179844"/>
          <a:ext cx="889000" cy="8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15143</xdr:rowOff>
    </xdr:from>
    <xdr:to>
      <xdr:col>81</xdr:col>
      <xdr:colOff>101600</xdr:colOff>
      <xdr:row>76</xdr:row>
      <xdr:rowOff>116743</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5430500" y="13045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133271</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14111" y="12820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149644</xdr:rowOff>
    </xdr:from>
    <xdr:to>
      <xdr:col>76</xdr:col>
      <xdr:colOff>114300</xdr:colOff>
      <xdr:row>76</xdr:row>
      <xdr:rowOff>159719</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3703300" y="13179844"/>
          <a:ext cx="889000" cy="10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31390</xdr:rowOff>
    </xdr:from>
    <xdr:to>
      <xdr:col>76</xdr:col>
      <xdr:colOff>165100</xdr:colOff>
      <xdr:row>76</xdr:row>
      <xdr:rowOff>132990</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4541500" y="13061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149518</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325111" y="12836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59314</xdr:rowOff>
    </xdr:from>
    <xdr:to>
      <xdr:col>71</xdr:col>
      <xdr:colOff>177800</xdr:colOff>
      <xdr:row>76</xdr:row>
      <xdr:rowOff>159719</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a:off x="12814300" y="13089514"/>
          <a:ext cx="889000" cy="100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52699</xdr:rowOff>
    </xdr:from>
    <xdr:to>
      <xdr:col>72</xdr:col>
      <xdr:colOff>38100</xdr:colOff>
      <xdr:row>76</xdr:row>
      <xdr:rowOff>154299</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3652500" y="1308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170827</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36111" y="12858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45303</xdr:rowOff>
    </xdr:from>
    <xdr:to>
      <xdr:col>67</xdr:col>
      <xdr:colOff>101600</xdr:colOff>
      <xdr:row>76</xdr:row>
      <xdr:rowOff>146903</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2763500" y="13075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138030</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47111" y="13168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119957</xdr:rowOff>
    </xdr:from>
    <xdr:to>
      <xdr:col>85</xdr:col>
      <xdr:colOff>177800</xdr:colOff>
      <xdr:row>77</xdr:row>
      <xdr:rowOff>50107</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6268700" y="13150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98384</xdr:rowOff>
    </xdr:from>
    <xdr:ext cx="534377" cy="259045"/>
    <xdr:sp macro="" textlink="">
      <xdr:nvSpPr>
        <xdr:cNvPr id="651" name="公債費該当値テキスト">
          <a:extLst>
            <a:ext uri="{FF2B5EF4-FFF2-40B4-BE49-F238E27FC236}">
              <a16:creationId xmlns:a16="http://schemas.microsoft.com/office/drawing/2014/main" id="{00000000-0008-0000-0600-00008B020000}"/>
            </a:ext>
          </a:extLst>
        </xdr:cNvPr>
        <xdr:cNvSpPr txBox="1"/>
      </xdr:nvSpPr>
      <xdr:spPr>
        <a:xfrm>
          <a:off x="16370300" y="13128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107400</xdr:rowOff>
    </xdr:from>
    <xdr:to>
      <xdr:col>81</xdr:col>
      <xdr:colOff>101600</xdr:colOff>
      <xdr:row>77</xdr:row>
      <xdr:rowOff>37550</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5430500" y="1313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28677</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5214111" y="13230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98844</xdr:rowOff>
    </xdr:from>
    <xdr:to>
      <xdr:col>76</xdr:col>
      <xdr:colOff>165100</xdr:colOff>
      <xdr:row>77</xdr:row>
      <xdr:rowOff>28994</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4541500" y="13129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20121</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4325111" y="13221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108919</xdr:rowOff>
    </xdr:from>
    <xdr:to>
      <xdr:col>72</xdr:col>
      <xdr:colOff>38100</xdr:colOff>
      <xdr:row>77</xdr:row>
      <xdr:rowOff>39069</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3652500" y="13139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30196</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3436111" y="13231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8514</xdr:rowOff>
    </xdr:from>
    <xdr:to>
      <xdr:col>67</xdr:col>
      <xdr:colOff>101600</xdr:colOff>
      <xdr:row>76</xdr:row>
      <xdr:rowOff>110114</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2763500" y="13038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126641</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547111" y="12813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64092</xdr:rowOff>
    </xdr:from>
    <xdr:to>
      <xdr:col>85</xdr:col>
      <xdr:colOff>126364</xdr:colOff>
      <xdr:row>98</xdr:row>
      <xdr:rowOff>139426</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6317595" y="15494592"/>
          <a:ext cx="1269" cy="1446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143253</xdr:rowOff>
    </xdr:from>
    <xdr:ext cx="313932" cy="259045"/>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6370300" y="169453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139426</xdr:rowOff>
    </xdr:from>
    <xdr:to>
      <xdr:col>86</xdr:col>
      <xdr:colOff>25400</xdr:colOff>
      <xdr:row>98</xdr:row>
      <xdr:rowOff>139426</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6941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10769</xdr:rowOff>
    </xdr:from>
    <xdr:ext cx="599010" cy="259045"/>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6370300" y="15269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316,537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64092</xdr:rowOff>
    </xdr:from>
    <xdr:to>
      <xdr:col>86</xdr:col>
      <xdr:colOff>25400</xdr:colOff>
      <xdr:row>90</xdr:row>
      <xdr:rowOff>64092</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5494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12740</xdr:rowOff>
    </xdr:from>
    <xdr:to>
      <xdr:col>85</xdr:col>
      <xdr:colOff>127000</xdr:colOff>
      <xdr:row>98</xdr:row>
      <xdr:rowOff>49530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5481300" y="16814840"/>
          <a:ext cx="838200" cy="36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10918</xdr:rowOff>
    </xdr:from>
    <xdr:ext cx="534377" cy="259045"/>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6370300" y="16641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159491</xdr:rowOff>
    </xdr:from>
    <xdr:to>
      <xdr:col>85</xdr:col>
      <xdr:colOff>177800</xdr:colOff>
      <xdr:row>98</xdr:row>
      <xdr:rowOff>89641</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6268700" y="16790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145754</xdr:rowOff>
    </xdr:from>
    <xdr:to>
      <xdr:col>81</xdr:col>
      <xdr:colOff>50800</xdr:colOff>
      <xdr:row>98</xdr:row>
      <xdr:rowOff>12740</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4592300" y="16776404"/>
          <a:ext cx="889000" cy="38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150467</xdr:rowOff>
    </xdr:from>
    <xdr:to>
      <xdr:col>81</xdr:col>
      <xdr:colOff>101600</xdr:colOff>
      <xdr:row>98</xdr:row>
      <xdr:rowOff>80617</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5430500" y="16781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71744</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873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145754</xdr:rowOff>
    </xdr:from>
    <xdr:to>
      <xdr:col>76</xdr:col>
      <xdr:colOff>114300</xdr:colOff>
      <xdr:row>98</xdr:row>
      <xdr:rowOff>37236</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3703300" y="16776404"/>
          <a:ext cx="889000" cy="62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136554</xdr:rowOff>
    </xdr:from>
    <xdr:to>
      <xdr:col>76</xdr:col>
      <xdr:colOff>165100</xdr:colOff>
      <xdr:row>98</xdr:row>
      <xdr:rowOff>66704</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541500" y="1676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57831</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859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37236</xdr:rowOff>
    </xdr:from>
    <xdr:to>
      <xdr:col>71</xdr:col>
      <xdr:colOff>177800</xdr:colOff>
      <xdr:row>98</xdr:row>
      <xdr:rowOff>45558</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2814300" y="16839336"/>
          <a:ext cx="889000" cy="8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12264</xdr:rowOff>
    </xdr:from>
    <xdr:to>
      <xdr:col>72</xdr:col>
      <xdr:colOff>38100</xdr:colOff>
      <xdr:row>98</xdr:row>
      <xdr:rowOff>113864</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652500" y="1681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104991</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36111" y="16907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32175</xdr:rowOff>
    </xdr:from>
    <xdr:to>
      <xdr:col>67</xdr:col>
      <xdr:colOff>101600</xdr:colOff>
      <xdr:row>98</xdr:row>
      <xdr:rowOff>133775</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2763500" y="1683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124902</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7111" y="16927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170180</xdr:rowOff>
    </xdr:from>
    <xdr:to>
      <xdr:col>85</xdr:col>
      <xdr:colOff>177800</xdr:colOff>
      <xdr:row>98</xdr:row>
      <xdr:rowOff>100330</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6268700" y="16800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137918</xdr:rowOff>
    </xdr:from>
    <xdr:ext cx="534377" cy="259045"/>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6370300" y="16768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133390</xdr:rowOff>
    </xdr:from>
    <xdr:to>
      <xdr:col>81</xdr:col>
      <xdr:colOff>101600</xdr:colOff>
      <xdr:row>98</xdr:row>
      <xdr:rowOff>63540</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5430500" y="1676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80067</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214111" y="16539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94954</xdr:rowOff>
    </xdr:from>
    <xdr:to>
      <xdr:col>76</xdr:col>
      <xdr:colOff>165100</xdr:colOff>
      <xdr:row>98</xdr:row>
      <xdr:rowOff>25104</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4541500" y="16725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41631</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325111" y="16500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157886</xdr:rowOff>
    </xdr:from>
    <xdr:to>
      <xdr:col>72</xdr:col>
      <xdr:colOff>38100</xdr:colOff>
      <xdr:row>98</xdr:row>
      <xdr:rowOff>88036</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3652500" y="16788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104563</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436111" y="16563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166208</xdr:rowOff>
    </xdr:from>
    <xdr:to>
      <xdr:col>67</xdr:col>
      <xdr:colOff>101600</xdr:colOff>
      <xdr:row>98</xdr:row>
      <xdr:rowOff>96358</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2763500" y="16796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112885</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547111" y="16572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13056</xdr:rowOff>
    </xdr:from>
    <xdr:to>
      <xdr:col>116</xdr:col>
      <xdr:colOff>62864</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2159595" y="5156556"/>
          <a:ext cx="1269" cy="1498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131183</xdr:rowOff>
    </xdr:from>
    <xdr:ext cx="534377" cy="259045"/>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2212300" y="4931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13056</xdr:rowOff>
    </xdr:from>
    <xdr:to>
      <xdr:col>116</xdr:col>
      <xdr:colOff>152400</xdr:colOff>
      <xdr:row>30</xdr:row>
      <xdr:rowOff>13056</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5156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151130</xdr:rowOff>
    </xdr:from>
    <xdr:to>
      <xdr:col>116</xdr:col>
      <xdr:colOff>63500</xdr:colOff>
      <xdr:row>37</xdr:row>
      <xdr:rowOff>87305</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1323300" y="6323330"/>
          <a:ext cx="838200" cy="10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39529</xdr:rowOff>
    </xdr:from>
    <xdr:ext cx="469744" cy="259045"/>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2212300" y="63831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61102</xdr:rowOff>
    </xdr:from>
    <xdr:to>
      <xdr:col>116</xdr:col>
      <xdr:colOff>114300</xdr:colOff>
      <xdr:row>37</xdr:row>
      <xdr:rowOff>162702</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2110700" y="640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51826</xdr:rowOff>
    </xdr:from>
    <xdr:to>
      <xdr:col>111</xdr:col>
      <xdr:colOff>177800</xdr:colOff>
      <xdr:row>37</xdr:row>
      <xdr:rowOff>87305</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0434300" y="6395476"/>
          <a:ext cx="889000" cy="35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71984</xdr:rowOff>
    </xdr:from>
    <xdr:to>
      <xdr:col>112</xdr:col>
      <xdr:colOff>38100</xdr:colOff>
      <xdr:row>38</xdr:row>
      <xdr:rowOff>2133</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1272500" y="64156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164711</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088428" y="6508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51826</xdr:rowOff>
    </xdr:from>
    <xdr:to>
      <xdr:col>107</xdr:col>
      <xdr:colOff>50800</xdr:colOff>
      <xdr:row>37</xdr:row>
      <xdr:rowOff>142535</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19545300" y="6395476"/>
          <a:ext cx="889000" cy="90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93655</xdr:rowOff>
    </xdr:from>
    <xdr:to>
      <xdr:col>107</xdr:col>
      <xdr:colOff>101600</xdr:colOff>
      <xdr:row>38</xdr:row>
      <xdr:rowOff>23805</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0383500" y="6437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14932</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199428" y="6530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142535</xdr:rowOff>
    </xdr:from>
    <xdr:to>
      <xdr:col>102</xdr:col>
      <xdr:colOff>114300</xdr:colOff>
      <xdr:row>38</xdr:row>
      <xdr:rowOff>139700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flipV="1">
          <a:off x="18656300" y="6486185"/>
          <a:ext cx="889000" cy="168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93838</xdr:rowOff>
    </xdr:from>
    <xdr:to>
      <xdr:col>102</xdr:col>
      <xdr:colOff>165100</xdr:colOff>
      <xdr:row>38</xdr:row>
      <xdr:rowOff>23988</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9494500" y="643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15115</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10428" y="6530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121819</xdr:rowOff>
    </xdr:from>
    <xdr:to>
      <xdr:col>98</xdr:col>
      <xdr:colOff>38100</xdr:colOff>
      <xdr:row>38</xdr:row>
      <xdr:rowOff>51969</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605500" y="6465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68496</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21428" y="6240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100330</xdr:rowOff>
    </xdr:from>
    <xdr:to>
      <xdr:col>116</xdr:col>
      <xdr:colOff>114300</xdr:colOff>
      <xdr:row>37</xdr:row>
      <xdr:rowOff>30480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2110700" y="6272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123207</xdr:rowOff>
    </xdr:from>
    <xdr:ext cx="469744" cy="259045"/>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2212300" y="6123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36505</xdr:rowOff>
    </xdr:from>
    <xdr:to>
      <xdr:col>112</xdr:col>
      <xdr:colOff>38100</xdr:colOff>
      <xdr:row>37</xdr:row>
      <xdr:rowOff>138105</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1272500" y="6380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154632</xdr:rowOff>
    </xdr:from>
    <xdr:ext cx="469744"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088428" y="6155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1026</xdr:rowOff>
    </xdr:from>
    <xdr:to>
      <xdr:col>107</xdr:col>
      <xdr:colOff>101600</xdr:colOff>
      <xdr:row>37</xdr:row>
      <xdr:rowOff>102626</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0383500" y="6344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119153</xdr:rowOff>
    </xdr:from>
    <xdr:ext cx="469744"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199428" y="6119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91735</xdr:rowOff>
    </xdr:from>
    <xdr:to>
      <xdr:col>102</xdr:col>
      <xdr:colOff>165100</xdr:colOff>
      <xdr:row>38</xdr:row>
      <xdr:rowOff>21885</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9494500" y="643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38412</xdr:rowOff>
    </xdr:from>
    <xdr:ext cx="469744"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310428" y="6210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54627</xdr:rowOff>
    </xdr:from>
    <xdr:ext cx="46717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a16="http://schemas.microsoft.com/office/drawing/2014/main" id="{00000000-0008-0000-06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110073</xdr:rowOff>
    </xdr:from>
    <xdr:to>
      <xdr:col>116</xdr:col>
      <xdr:colOff>62864</xdr:colOff>
      <xdr:row>58</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2159595" y="8682573"/>
          <a:ext cx="1269" cy="14012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2" name="貸付金最小値テキスト">
          <a:extLst>
            <a:ext uri="{FF2B5EF4-FFF2-40B4-BE49-F238E27FC236}">
              <a16:creationId xmlns:a16="http://schemas.microsoft.com/office/drawing/2014/main" id="{00000000-0008-0000-0600-000018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56750</xdr:rowOff>
    </xdr:from>
    <xdr:ext cx="534377" cy="259045"/>
    <xdr:sp macro="" textlink="">
      <xdr:nvSpPr>
        <xdr:cNvPr id="794" name="貸付金最大値テキスト">
          <a:extLst>
            <a:ext uri="{FF2B5EF4-FFF2-40B4-BE49-F238E27FC236}">
              <a16:creationId xmlns:a16="http://schemas.microsoft.com/office/drawing/2014/main" id="{00000000-0008-0000-0600-00001A030000}"/>
            </a:ext>
          </a:extLst>
        </xdr:cNvPr>
        <xdr:cNvSpPr txBox="1"/>
      </xdr:nvSpPr>
      <xdr:spPr>
        <a:xfrm>
          <a:off x="22212300" y="8457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110073</xdr:rowOff>
    </xdr:from>
    <xdr:to>
      <xdr:col>116</xdr:col>
      <xdr:colOff>152400</xdr:colOff>
      <xdr:row>50</xdr:row>
      <xdr:rowOff>110073</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8682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26555</xdr:rowOff>
    </xdr:from>
    <xdr:ext cx="378565" cy="259045"/>
    <xdr:sp macro="" textlink="">
      <xdr:nvSpPr>
        <xdr:cNvPr id="797" name="貸付金平均値テキスト">
          <a:extLst>
            <a:ext uri="{FF2B5EF4-FFF2-40B4-BE49-F238E27FC236}">
              <a16:creationId xmlns:a16="http://schemas.microsoft.com/office/drawing/2014/main" id="{00000000-0008-0000-0600-00001D030000}"/>
            </a:ext>
          </a:extLst>
        </xdr:cNvPr>
        <xdr:cNvSpPr txBox="1"/>
      </xdr:nvSpPr>
      <xdr:spPr>
        <a:xfrm>
          <a:off x="22212300" y="979920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3678</xdr:rowOff>
    </xdr:from>
    <xdr:to>
      <xdr:col>116</xdr:col>
      <xdr:colOff>114300</xdr:colOff>
      <xdr:row>58</xdr:row>
      <xdr:rowOff>105278</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2110700" y="994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122510</xdr:rowOff>
    </xdr:from>
    <xdr:to>
      <xdr:col>111</xdr:col>
      <xdr:colOff>177800</xdr:colOff>
      <xdr:row>58</xdr:row>
      <xdr:rowOff>139700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0434300" y="10066610"/>
          <a:ext cx="889000" cy="17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569</xdr:rowOff>
    </xdr:from>
    <xdr:to>
      <xdr:col>112</xdr:col>
      <xdr:colOff>38100</xdr:colOff>
      <xdr:row>58</xdr:row>
      <xdr:rowOff>102169</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1272500" y="9944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56</xdr:row>
      <xdr:rowOff>118696</xdr:rowOff>
    </xdr:from>
    <xdr:ext cx="378565"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134017" y="97198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118120</xdr:rowOff>
    </xdr:from>
    <xdr:to>
      <xdr:col>107</xdr:col>
      <xdr:colOff>50800</xdr:colOff>
      <xdr:row>58</xdr:row>
      <xdr:rowOff>122510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9545300" y="10062220"/>
          <a:ext cx="889000" cy="4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160772</xdr:rowOff>
    </xdr:from>
    <xdr:to>
      <xdr:col>107</xdr:col>
      <xdr:colOff>101600</xdr:colOff>
      <xdr:row>58</xdr:row>
      <xdr:rowOff>90922</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0383500" y="9933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107449</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199428" y="9708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118120</xdr:rowOff>
    </xdr:from>
    <xdr:to>
      <xdr:col>102</xdr:col>
      <xdr:colOff>114300</xdr:colOff>
      <xdr:row>58</xdr:row>
      <xdr:rowOff>126807</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18656300" y="10062220"/>
          <a:ext cx="889000" cy="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128036</xdr:rowOff>
    </xdr:from>
    <xdr:to>
      <xdr:col>102</xdr:col>
      <xdr:colOff>165100</xdr:colOff>
      <xdr:row>58</xdr:row>
      <xdr:rowOff>58186</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9494500" y="9900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74713</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10428" y="9675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137363</xdr:rowOff>
    </xdr:from>
    <xdr:to>
      <xdr:col>98</xdr:col>
      <xdr:colOff>38100</xdr:colOff>
      <xdr:row>58</xdr:row>
      <xdr:rowOff>67513</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8605500" y="9910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84040</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21428" y="9685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16" name="貸付金該当値テキスト">
          <a:extLst>
            <a:ext uri="{FF2B5EF4-FFF2-40B4-BE49-F238E27FC236}">
              <a16:creationId xmlns:a16="http://schemas.microsoft.com/office/drawing/2014/main" id="{00000000-0008-0000-0600-000030030000}"/>
            </a:ext>
          </a:extLst>
        </xdr:cNvPr>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71710</xdr:rowOff>
    </xdr:from>
    <xdr:to>
      <xdr:col>107</xdr:col>
      <xdr:colOff>101600</xdr:colOff>
      <xdr:row>59</xdr:row>
      <xdr:rowOff>1860</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0383500" y="10015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164437</xdr:rowOff>
    </xdr:from>
    <xdr:ext cx="378565"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245017" y="101085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67320</xdr:rowOff>
    </xdr:from>
    <xdr:to>
      <xdr:col>102</xdr:col>
      <xdr:colOff>165100</xdr:colOff>
      <xdr:row>58</xdr:row>
      <xdr:rowOff>168920</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9494500" y="1001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160047</xdr:rowOff>
    </xdr:from>
    <xdr:ext cx="378565"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56017" y="101041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76007</xdr:rowOff>
    </xdr:from>
    <xdr:to>
      <xdr:col>98</xdr:col>
      <xdr:colOff>38100</xdr:colOff>
      <xdr:row>59</xdr:row>
      <xdr:rowOff>6157</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8605500" y="10020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168734</xdr:rowOff>
    </xdr:from>
    <xdr:ext cx="378565"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467017" y="101128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43,234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a:extLst>
            <a:ext uri="{FF2B5EF4-FFF2-40B4-BE49-F238E27FC236}">
              <a16:creationId xmlns:a16="http://schemas.microsoft.com/office/drawing/2014/main" id="{00000000-0008-0000-0600-000050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139738</xdr:rowOff>
    </xdr:from>
    <xdr:to>
      <xdr:col>116</xdr:col>
      <xdr:colOff>62864</xdr:colOff>
      <xdr:row>78</xdr:row>
      <xdr:rowOff>112288</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2159595" y="11969788"/>
          <a:ext cx="1269" cy="1515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116115</xdr:rowOff>
    </xdr:from>
    <xdr:ext cx="534377" cy="259045"/>
    <xdr:sp macro="" textlink="">
      <xdr:nvSpPr>
        <xdr:cNvPr id="850" name="繰出金最小値テキスト">
          <a:extLst>
            <a:ext uri="{FF2B5EF4-FFF2-40B4-BE49-F238E27FC236}">
              <a16:creationId xmlns:a16="http://schemas.microsoft.com/office/drawing/2014/main" id="{00000000-0008-0000-0600-000052030000}"/>
            </a:ext>
          </a:extLst>
        </xdr:cNvPr>
        <xdr:cNvSpPr txBox="1"/>
      </xdr:nvSpPr>
      <xdr:spPr>
        <a:xfrm>
          <a:off x="22212300" y="1348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112288</xdr:rowOff>
    </xdr:from>
    <xdr:to>
      <xdr:col>116</xdr:col>
      <xdr:colOff>152400</xdr:colOff>
      <xdr:row>78</xdr:row>
      <xdr:rowOff>112288</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3485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86415</xdr:rowOff>
    </xdr:from>
    <xdr:ext cx="599010" cy="259045"/>
    <xdr:sp macro="" textlink="">
      <xdr:nvSpPr>
        <xdr:cNvPr id="852" name="繰出金最大値テキスト">
          <a:extLst>
            <a:ext uri="{FF2B5EF4-FFF2-40B4-BE49-F238E27FC236}">
              <a16:creationId xmlns:a16="http://schemas.microsoft.com/office/drawing/2014/main" id="{00000000-0008-0000-0600-000054030000}"/>
            </a:ext>
          </a:extLst>
        </xdr:cNvPr>
        <xdr:cNvSpPr txBox="1"/>
      </xdr:nvSpPr>
      <xdr:spPr>
        <a:xfrm>
          <a:off x="22212300" y="11745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139738</xdr:rowOff>
    </xdr:from>
    <xdr:to>
      <xdr:col>116</xdr:col>
      <xdr:colOff>152400</xdr:colOff>
      <xdr:row>69</xdr:row>
      <xdr:rowOff>139738</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1969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49803</xdr:rowOff>
    </xdr:from>
    <xdr:to>
      <xdr:col>116</xdr:col>
      <xdr:colOff>63500</xdr:colOff>
      <xdr:row>77</xdr:row>
      <xdr:rowOff>111773</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1323300" y="13251453"/>
          <a:ext cx="838200" cy="61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163231</xdr:rowOff>
    </xdr:from>
    <xdr:ext cx="534377" cy="259045"/>
    <xdr:sp macro="" textlink="">
      <xdr:nvSpPr>
        <xdr:cNvPr id="855" name="繰出金平均値テキスト">
          <a:extLst>
            <a:ext uri="{FF2B5EF4-FFF2-40B4-BE49-F238E27FC236}">
              <a16:creationId xmlns:a16="http://schemas.microsoft.com/office/drawing/2014/main" id="{00000000-0008-0000-0600-000057030000}"/>
            </a:ext>
          </a:extLst>
        </xdr:cNvPr>
        <xdr:cNvSpPr txBox="1"/>
      </xdr:nvSpPr>
      <xdr:spPr>
        <a:xfrm>
          <a:off x="22212300" y="13021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140354</xdr:rowOff>
    </xdr:from>
    <xdr:to>
      <xdr:col>116</xdr:col>
      <xdr:colOff>114300</xdr:colOff>
      <xdr:row>77</xdr:row>
      <xdr:rowOff>70504</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2110700" y="1317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107259</xdr:rowOff>
    </xdr:from>
    <xdr:to>
      <xdr:col>111</xdr:col>
      <xdr:colOff>177800</xdr:colOff>
      <xdr:row>77</xdr:row>
      <xdr:rowOff>111773</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0434300" y="13308909"/>
          <a:ext cx="889000" cy="4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170187</xdr:rowOff>
    </xdr:from>
    <xdr:to>
      <xdr:col>112</xdr:col>
      <xdr:colOff>38100</xdr:colOff>
      <xdr:row>77</xdr:row>
      <xdr:rowOff>100337</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1272500" y="1320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116864</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056111" y="12975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107259</xdr:rowOff>
    </xdr:from>
    <xdr:to>
      <xdr:col>107</xdr:col>
      <xdr:colOff>50800</xdr:colOff>
      <xdr:row>77</xdr:row>
      <xdr:rowOff>112401</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19545300" y="13308909"/>
          <a:ext cx="889000" cy="5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16320</xdr:rowOff>
    </xdr:from>
    <xdr:to>
      <xdr:col>107</xdr:col>
      <xdr:colOff>101600</xdr:colOff>
      <xdr:row>77</xdr:row>
      <xdr:rowOff>117920</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0383500" y="1321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134447</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167111" y="12993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13742</xdr:rowOff>
    </xdr:from>
    <xdr:to>
      <xdr:col>102</xdr:col>
      <xdr:colOff>114300</xdr:colOff>
      <xdr:row>77</xdr:row>
      <xdr:rowOff>112401</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18656300" y="13215392"/>
          <a:ext cx="889000" cy="98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6795</xdr:rowOff>
    </xdr:from>
    <xdr:to>
      <xdr:col>102</xdr:col>
      <xdr:colOff>165100</xdr:colOff>
      <xdr:row>77</xdr:row>
      <xdr:rowOff>108395</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9494500" y="1320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124922</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8111" y="12983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146698</xdr:rowOff>
    </xdr:from>
    <xdr:to>
      <xdr:col>98</xdr:col>
      <xdr:colOff>38100</xdr:colOff>
      <xdr:row>77</xdr:row>
      <xdr:rowOff>76848</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8605500" y="1317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67975</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9111" y="13269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170453</xdr:rowOff>
    </xdr:from>
    <xdr:to>
      <xdr:col>116</xdr:col>
      <xdr:colOff>114300</xdr:colOff>
      <xdr:row>77</xdr:row>
      <xdr:rowOff>100603</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2110700" y="13200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148880</xdr:rowOff>
    </xdr:from>
    <xdr:ext cx="534377" cy="259045"/>
    <xdr:sp macro="" textlink="">
      <xdr:nvSpPr>
        <xdr:cNvPr id="874" name="繰出金該当値テキスト">
          <a:extLst>
            <a:ext uri="{FF2B5EF4-FFF2-40B4-BE49-F238E27FC236}">
              <a16:creationId xmlns:a16="http://schemas.microsoft.com/office/drawing/2014/main" id="{00000000-0008-0000-0600-00006A030000}"/>
            </a:ext>
          </a:extLst>
        </xdr:cNvPr>
        <xdr:cNvSpPr txBox="1"/>
      </xdr:nvSpPr>
      <xdr:spPr>
        <a:xfrm>
          <a:off x="22212300" y="13179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60973</xdr:rowOff>
    </xdr:from>
    <xdr:to>
      <xdr:col>112</xdr:col>
      <xdr:colOff>38100</xdr:colOff>
      <xdr:row>77</xdr:row>
      <xdr:rowOff>162573</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1272500" y="13262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153700</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056111" y="13355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56459</xdr:rowOff>
    </xdr:from>
    <xdr:to>
      <xdr:col>107</xdr:col>
      <xdr:colOff>101600</xdr:colOff>
      <xdr:row>77</xdr:row>
      <xdr:rowOff>158059</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0383500" y="13258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149186</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167111" y="13350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61601</xdr:rowOff>
    </xdr:from>
    <xdr:to>
      <xdr:col>102</xdr:col>
      <xdr:colOff>165100</xdr:colOff>
      <xdr:row>77</xdr:row>
      <xdr:rowOff>163201</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9494500" y="13263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154328</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278111" y="13355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134392</xdr:rowOff>
    </xdr:from>
    <xdr:to>
      <xdr:col>98</xdr:col>
      <xdr:colOff>38100</xdr:colOff>
      <xdr:row>77</xdr:row>
      <xdr:rowOff>64542</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8605500" y="13164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81068</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389111" y="12939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a:extLst>
            <a:ext uri="{FF2B5EF4-FFF2-40B4-BE49-F238E27FC236}">
              <a16:creationId xmlns:a16="http://schemas.microsoft.com/office/drawing/2014/main" id="{00000000-0008-0000-0600-000083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a:extLst>
            <a:ext uri="{FF2B5EF4-FFF2-40B4-BE49-F238E27FC236}">
              <a16:creationId xmlns:a16="http://schemas.microsoft.com/office/drawing/2014/main" id="{00000000-0008-0000-0600-000085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a:extLst>
            <a:ext uri="{FF2B5EF4-FFF2-40B4-BE49-F238E27FC236}">
              <a16:creationId xmlns:a16="http://schemas.microsoft.com/office/drawing/2014/main" id="{00000000-0008-0000-0600-000088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a:extLst>
            <a:ext uri="{FF2B5EF4-FFF2-40B4-BE49-F238E27FC236}">
              <a16:creationId xmlns:a16="http://schemas.microsoft.com/office/drawing/2014/main" id="{00000000-0008-0000-0600-00009B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人件費は、前年度と比べ</a:t>
          </a:r>
          <a:r>
            <a:rPr kumimoji="1" lang="en-US" altLang="ja-JP" sz="1200">
              <a:latin typeface="ＭＳ Ｐゴシック" panose="020B0600070205080204" pitchFamily="50" charset="-128"/>
              <a:ea typeface="ＭＳ Ｐゴシック" panose="020B0600070205080204" pitchFamily="50" charset="-128"/>
            </a:rPr>
            <a:t>151</a:t>
          </a:r>
          <a:r>
            <a:rPr kumimoji="1" lang="ja-JP" altLang="en-US" sz="1200">
              <a:latin typeface="ＭＳ Ｐゴシック" panose="020B0600070205080204" pitchFamily="50" charset="-128"/>
              <a:ea typeface="ＭＳ Ｐゴシック" panose="020B0600070205080204" pitchFamily="50" charset="-128"/>
            </a:rPr>
            <a:t>円減となった。育児休業者の増が影響し減となったが、今後は増加を見込んでいる。物件費は、前年度と比べ</a:t>
          </a:r>
          <a:r>
            <a:rPr kumimoji="1" lang="en-US" altLang="ja-JP" sz="1200">
              <a:latin typeface="ＭＳ Ｐゴシック" panose="020B0600070205080204" pitchFamily="50" charset="-128"/>
              <a:ea typeface="ＭＳ Ｐゴシック" panose="020B0600070205080204" pitchFamily="50" charset="-128"/>
            </a:rPr>
            <a:t>2,064</a:t>
          </a:r>
          <a:r>
            <a:rPr kumimoji="1" lang="ja-JP" altLang="en-US" sz="1200">
              <a:latin typeface="ＭＳ Ｐゴシック" panose="020B0600070205080204" pitchFamily="50" charset="-128"/>
              <a:ea typeface="ＭＳ Ｐゴシック" panose="020B0600070205080204" pitchFamily="50" charset="-128"/>
            </a:rPr>
            <a:t>円増となった。システム保守等の新規委託の増、賃金見直し・物価高騰等の影響による委託料の増が影響している。今後も同様の傾向が続くと見込まれる。維持補修費は、前年度と比べ</a:t>
          </a:r>
          <a:r>
            <a:rPr kumimoji="1" lang="en-US" altLang="ja-JP" sz="1200">
              <a:latin typeface="ＭＳ Ｐゴシック" panose="020B0600070205080204" pitchFamily="50" charset="-128"/>
              <a:ea typeface="ＭＳ Ｐゴシック" panose="020B0600070205080204" pitchFamily="50" charset="-128"/>
            </a:rPr>
            <a:t>1,178</a:t>
          </a:r>
          <a:r>
            <a:rPr kumimoji="1" lang="ja-JP" altLang="en-US" sz="1200">
              <a:latin typeface="ＭＳ Ｐゴシック" panose="020B0600070205080204" pitchFamily="50" charset="-128"/>
              <a:ea typeface="ＭＳ Ｐゴシック" panose="020B0600070205080204" pitchFamily="50" charset="-128"/>
            </a:rPr>
            <a:t>円増となった。学校給食共同調理場の調理機器取替え、台風６号の被害による小中学校施設の修繕などによる増が影響している。公共施設の老朽化が進んでいる状況もあり、今後も増加が見込まれる。扶助費は、前年度と比べ</a:t>
          </a:r>
          <a:r>
            <a:rPr kumimoji="1" lang="en-US" altLang="ja-JP" sz="1200">
              <a:latin typeface="ＭＳ Ｐゴシック" panose="020B0600070205080204" pitchFamily="50" charset="-128"/>
              <a:ea typeface="ＭＳ Ｐゴシック" panose="020B0600070205080204" pitchFamily="50" charset="-128"/>
            </a:rPr>
            <a:t>10,741</a:t>
          </a:r>
          <a:r>
            <a:rPr kumimoji="1" lang="ja-JP" altLang="en-US" sz="1200">
              <a:latin typeface="ＭＳ Ｐゴシック" panose="020B0600070205080204" pitchFamily="50" charset="-128"/>
              <a:ea typeface="ＭＳ Ｐゴシック" panose="020B0600070205080204" pitchFamily="50" charset="-128"/>
            </a:rPr>
            <a:t>円増となった。物価高騰対応重点支援給付金の皆増、障がい福祉サービスや認可保育園等への負担金などの増が影響し、大幅増となった。沖縄県全体として高い傾向が続いている。補助費等は、前年度と比べ</a:t>
          </a:r>
          <a:r>
            <a:rPr kumimoji="1" lang="en-US" altLang="ja-JP" sz="1200">
              <a:latin typeface="ＭＳ Ｐゴシック" panose="020B0600070205080204" pitchFamily="50" charset="-128"/>
              <a:ea typeface="ＭＳ Ｐゴシック" panose="020B0600070205080204" pitchFamily="50" charset="-128"/>
            </a:rPr>
            <a:t>306</a:t>
          </a:r>
          <a:r>
            <a:rPr kumimoji="1" lang="ja-JP" altLang="en-US" sz="1200">
              <a:latin typeface="ＭＳ Ｐゴシック" panose="020B0600070205080204" pitchFamily="50" charset="-128"/>
              <a:ea typeface="ＭＳ Ｐゴシック" panose="020B0600070205080204" pitchFamily="50" charset="-128"/>
            </a:rPr>
            <a:t>円増となった。一部事務組合への負担金増が影響しているが、各平均値より下回っている。普通建設事業費において、新規整備は前年度と比べ</a:t>
          </a:r>
          <a:r>
            <a:rPr kumimoji="1" lang="en-US" altLang="ja-JP" sz="1200">
              <a:latin typeface="ＭＳ Ｐゴシック" panose="020B0600070205080204" pitchFamily="50" charset="-128"/>
              <a:ea typeface="ＭＳ Ｐゴシック" panose="020B0600070205080204" pitchFamily="50" charset="-128"/>
            </a:rPr>
            <a:t>1,685</a:t>
          </a:r>
          <a:r>
            <a:rPr kumimoji="1" lang="ja-JP" altLang="en-US" sz="1200">
              <a:latin typeface="ＭＳ Ｐゴシック" panose="020B0600070205080204" pitchFamily="50" charset="-128"/>
              <a:ea typeface="ＭＳ Ｐゴシック" panose="020B0600070205080204" pitchFamily="50" charset="-128"/>
            </a:rPr>
            <a:t>円減となった。西原西地区土地区画整理事業費の減が影響している。しかしながら、依然として類似団体内平均値より上回っている。更新整備は、前年度と比べ</a:t>
          </a:r>
          <a:r>
            <a:rPr kumimoji="1" lang="en-US" altLang="ja-JP" sz="1200">
              <a:latin typeface="ＭＳ Ｐゴシック" panose="020B0600070205080204" pitchFamily="50" charset="-128"/>
              <a:ea typeface="ＭＳ Ｐゴシック" panose="020B0600070205080204" pitchFamily="50" charset="-128"/>
            </a:rPr>
            <a:t>3,492</a:t>
          </a:r>
          <a:r>
            <a:rPr kumimoji="1" lang="ja-JP" altLang="en-US" sz="1200">
              <a:latin typeface="ＭＳ Ｐゴシック" panose="020B0600070205080204" pitchFamily="50" charset="-128"/>
              <a:ea typeface="ＭＳ Ｐゴシック" panose="020B0600070205080204" pitchFamily="50" charset="-128"/>
            </a:rPr>
            <a:t>円増となった。町立中学校におけるレジリエンス強化型</a:t>
          </a:r>
          <a:r>
            <a:rPr kumimoji="1" lang="en-US" altLang="ja-JP" sz="1200">
              <a:latin typeface="ＭＳ Ｐゴシック" panose="020B0600070205080204" pitchFamily="50" charset="-128"/>
              <a:ea typeface="ＭＳ Ｐゴシック" panose="020B0600070205080204" pitchFamily="50" charset="-128"/>
            </a:rPr>
            <a:t>ZEB</a:t>
          </a:r>
          <a:r>
            <a:rPr kumimoji="1" lang="ja-JP" altLang="en-US" sz="1200">
              <a:latin typeface="ＭＳ Ｐゴシック" panose="020B0600070205080204" pitchFamily="50" charset="-128"/>
              <a:ea typeface="ＭＳ Ｐゴシック" panose="020B0600070205080204" pitchFamily="50" charset="-128"/>
            </a:rPr>
            <a:t>実証事業や庁舎照明</a:t>
          </a:r>
          <a:r>
            <a:rPr kumimoji="1" lang="en-US" altLang="ja-JP" sz="1200">
              <a:latin typeface="ＭＳ Ｐゴシック" panose="020B0600070205080204" pitchFamily="50" charset="-128"/>
              <a:ea typeface="ＭＳ Ｐゴシック" panose="020B0600070205080204" pitchFamily="50" charset="-128"/>
            </a:rPr>
            <a:t>LED</a:t>
          </a:r>
          <a:r>
            <a:rPr kumimoji="1" lang="ja-JP" altLang="en-US" sz="1200">
              <a:latin typeface="ＭＳ Ｐゴシック" panose="020B0600070205080204" pitchFamily="50" charset="-128"/>
              <a:ea typeface="ＭＳ Ｐゴシック" panose="020B0600070205080204" pitchFamily="50" charset="-128"/>
            </a:rPr>
            <a:t>化改修事業などの実施が影響している。今後も公共施設の老朽化に伴い増加を見込んでいる。公債費は、前年度と比べ</a:t>
          </a:r>
          <a:r>
            <a:rPr kumimoji="1" lang="en-US" altLang="ja-JP" sz="1200">
              <a:latin typeface="ＭＳ Ｐゴシック" panose="020B0600070205080204" pitchFamily="50" charset="-128"/>
              <a:ea typeface="ＭＳ Ｐゴシック" panose="020B0600070205080204" pitchFamily="50" charset="-128"/>
            </a:rPr>
            <a:t>769</a:t>
          </a:r>
          <a:r>
            <a:rPr kumimoji="1" lang="ja-JP" altLang="en-US" sz="1200">
              <a:latin typeface="ＭＳ Ｐゴシック" panose="020B0600070205080204" pitchFamily="50" charset="-128"/>
              <a:ea typeface="ＭＳ Ｐゴシック" panose="020B0600070205080204" pitchFamily="50" charset="-128"/>
            </a:rPr>
            <a:t>円減となった。新規発行額を元金償還額より下回るよう抑制しているため減少傾向にあり、各平均値より下回っている。投資及び出資金は、前年度と比べ</a:t>
          </a:r>
          <a:r>
            <a:rPr kumimoji="1" lang="en-US" altLang="ja-JP" sz="1200">
              <a:latin typeface="ＭＳ Ｐゴシック" panose="020B0600070205080204" pitchFamily="50" charset="-128"/>
              <a:ea typeface="ＭＳ Ｐゴシック" panose="020B0600070205080204" pitchFamily="50" charset="-128"/>
            </a:rPr>
            <a:t>1,177</a:t>
          </a:r>
          <a:r>
            <a:rPr kumimoji="1" lang="ja-JP" altLang="en-US" sz="1200">
              <a:latin typeface="ＭＳ Ｐゴシック" panose="020B0600070205080204" pitchFamily="50" charset="-128"/>
              <a:ea typeface="ＭＳ Ｐゴシック" panose="020B0600070205080204" pitchFamily="50" charset="-128"/>
            </a:rPr>
            <a:t>円増となった。下水道事業会計出資金の増が影響しており、依然として各平均値より高い傾向が続いている。繰出金は、前年度と比べ</a:t>
          </a:r>
          <a:r>
            <a:rPr kumimoji="1" lang="en-US" altLang="ja-JP" sz="1200">
              <a:latin typeface="ＭＳ Ｐゴシック" panose="020B0600070205080204" pitchFamily="50" charset="-128"/>
              <a:ea typeface="ＭＳ Ｐゴシック" panose="020B0600070205080204" pitchFamily="50" charset="-128"/>
            </a:rPr>
            <a:t>3,253</a:t>
          </a:r>
          <a:r>
            <a:rPr kumimoji="1" lang="ja-JP" altLang="en-US" sz="1200">
              <a:latin typeface="ＭＳ Ｐゴシック" panose="020B0600070205080204" pitchFamily="50" charset="-128"/>
              <a:ea typeface="ＭＳ Ｐゴシック" panose="020B0600070205080204" pitchFamily="50" charset="-128"/>
            </a:rPr>
            <a:t>円増となった。国民健康保険特別会計累積赤字解消のための法定外繰出が大きく影響している。各平均値より下回っているが、累積赤字解消までは同様の傾向が見込まれる。</a:t>
          </a:r>
          <a:endParaRPr kumimoji="1" lang="en-US" altLang="ja-JP" sz="12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沖縄県西原町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35,656
34,870
15.90
15,502,252
15,058,926
368,522
7,586,518
7,830,654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106553</xdr:rowOff>
    </xdr:from>
    <xdr:to>
      <xdr:col>24</xdr:col>
      <xdr:colOff>62865</xdr:colOff>
      <xdr:row>37</xdr:row>
      <xdr:rowOff>161798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50053"/>
          <a:ext cx="1270" cy="1255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165625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09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161798</xdr:rowOff>
    </xdr:from>
    <xdr:to>
      <xdr:col>24</xdr:col>
      <xdr:colOff>152400</xdr:colOff>
      <xdr:row>37</xdr:row>
      <xdr:rowOff>161798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05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53230</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25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106553</xdr:rowOff>
    </xdr:from>
    <xdr:to>
      <xdr:col>24</xdr:col>
      <xdr:colOff>152400</xdr:colOff>
      <xdr:row>30</xdr:row>
      <xdr:rowOff>106553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50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88646</xdr:rowOff>
    </xdr:from>
    <xdr:to>
      <xdr:col>24</xdr:col>
      <xdr:colOff>63500</xdr:colOff>
      <xdr:row>35</xdr:row>
      <xdr:rowOff>145796</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089396"/>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19194</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484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167767</xdr:rowOff>
    </xdr:from>
    <xdr:to>
      <xdr:col>24</xdr:col>
      <xdr:colOff>114300</xdr:colOff>
      <xdr:row>35</xdr:row>
      <xdr:rowOff>97917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99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145796</xdr:rowOff>
    </xdr:from>
    <xdr:to>
      <xdr:col>19</xdr:col>
      <xdr:colOff>177800</xdr:colOff>
      <xdr:row>35</xdr:row>
      <xdr:rowOff>148844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146546"/>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29845</xdr:rowOff>
    </xdr:from>
    <xdr:to>
      <xdr:col>20</xdr:col>
      <xdr:colOff>38100</xdr:colOff>
      <xdr:row>35</xdr:row>
      <xdr:rowOff>131445</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3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147972</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05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148844</xdr:rowOff>
    </xdr:from>
    <xdr:to>
      <xdr:col>15</xdr:col>
      <xdr:colOff>50800</xdr:colOff>
      <xdr:row>35</xdr:row>
      <xdr:rowOff>169799</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149594"/>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30607</xdr:rowOff>
    </xdr:from>
    <xdr:to>
      <xdr:col>15</xdr:col>
      <xdr:colOff>101600</xdr:colOff>
      <xdr:row>35</xdr:row>
      <xdr:rowOff>132207</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148734</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06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113030</xdr:rowOff>
    </xdr:from>
    <xdr:to>
      <xdr:col>10</xdr:col>
      <xdr:colOff>114300</xdr:colOff>
      <xdr:row>35</xdr:row>
      <xdr:rowOff>169799</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113780"/>
          <a:ext cx="889000" cy="56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30988</xdr:rowOff>
    </xdr:from>
    <xdr:to>
      <xdr:col>10</xdr:col>
      <xdr:colOff>165100</xdr:colOff>
      <xdr:row>35</xdr:row>
      <xdr:rowOff>132588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149115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06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161290</xdr:rowOff>
    </xdr:from>
    <xdr:to>
      <xdr:col>6</xdr:col>
      <xdr:colOff>38100</xdr:colOff>
      <xdr:row>35</xdr:row>
      <xdr:rowOff>91440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990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107967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765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37846</xdr:rowOff>
    </xdr:from>
    <xdr:to>
      <xdr:col>24</xdr:col>
      <xdr:colOff>114300</xdr:colOff>
      <xdr:row>35</xdr:row>
      <xdr:rowOff>139446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38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16273</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017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94996</xdr:rowOff>
    </xdr:from>
    <xdr:to>
      <xdr:col>20</xdr:col>
      <xdr:colOff>38100</xdr:colOff>
      <xdr:row>36</xdr:row>
      <xdr:rowOff>25146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95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16273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188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98044</xdr:rowOff>
    </xdr:from>
    <xdr:to>
      <xdr:col>15</xdr:col>
      <xdr:colOff>101600</xdr:colOff>
      <xdr:row>36</xdr:row>
      <xdr:rowOff>28194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98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19321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191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118999</xdr:rowOff>
    </xdr:from>
    <xdr:to>
      <xdr:col>10</xdr:col>
      <xdr:colOff>165100</xdr:colOff>
      <xdr:row>36</xdr:row>
      <xdr:rowOff>49149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19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40276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212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62230</xdr:rowOff>
    </xdr:from>
    <xdr:to>
      <xdr:col>6</xdr:col>
      <xdr:colOff>38100</xdr:colOff>
      <xdr:row>35</xdr:row>
      <xdr:rowOff>163830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62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154957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15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155784</xdr:rowOff>
    </xdr:from>
    <xdr:to>
      <xdr:col>24</xdr:col>
      <xdr:colOff>62865</xdr:colOff>
      <xdr:row>59</xdr:row>
      <xdr:rowOff>1923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28284"/>
          <a:ext cx="1270" cy="1389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5750</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21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1923</xdr:rowOff>
    </xdr:from>
    <xdr:to>
      <xdr:col>24</xdr:col>
      <xdr:colOff>152400</xdr:colOff>
      <xdr:row>59</xdr:row>
      <xdr:rowOff>1923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117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102461</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03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455,075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155784</xdr:rowOff>
    </xdr:from>
    <xdr:to>
      <xdr:col>24</xdr:col>
      <xdr:colOff>152400</xdr:colOff>
      <xdr:row>50</xdr:row>
      <xdr:rowOff>155784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28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70771</xdr:rowOff>
    </xdr:from>
    <xdr:to>
      <xdr:col>24</xdr:col>
      <xdr:colOff>63500</xdr:colOff>
      <xdr:row>58</xdr:row>
      <xdr:rowOff>93108</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10014871"/>
          <a:ext cx="838200" cy="22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18149</xdr:rowOff>
    </xdr:from>
    <xdr:ext cx="534377"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7907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166722</xdr:rowOff>
    </xdr:from>
    <xdr:to>
      <xdr:col>24</xdr:col>
      <xdr:colOff>114300</xdr:colOff>
      <xdr:row>58</xdr:row>
      <xdr:rowOff>96872</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93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56382</xdr:rowOff>
    </xdr:from>
    <xdr:to>
      <xdr:col>19</xdr:col>
      <xdr:colOff>177800</xdr:colOff>
      <xdr:row>58</xdr:row>
      <xdr:rowOff>70771</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10000482"/>
          <a:ext cx="889000" cy="14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161503</xdr:rowOff>
    </xdr:from>
    <xdr:to>
      <xdr:col>20</xdr:col>
      <xdr:colOff>38100</xdr:colOff>
      <xdr:row>58</xdr:row>
      <xdr:rowOff>91653</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93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108180</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530111" y="9709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120838</xdr:rowOff>
    </xdr:from>
    <xdr:to>
      <xdr:col>15</xdr:col>
      <xdr:colOff>50800</xdr:colOff>
      <xdr:row>58</xdr:row>
      <xdr:rowOff>56382</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9722038"/>
          <a:ext cx="889000" cy="278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154701</xdr:rowOff>
    </xdr:from>
    <xdr:to>
      <xdr:col>15</xdr:col>
      <xdr:colOff>101600</xdr:colOff>
      <xdr:row>58</xdr:row>
      <xdr:rowOff>84851</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927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101378</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9702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120838</xdr:rowOff>
    </xdr:from>
    <xdr:to>
      <xdr:col>10</xdr:col>
      <xdr:colOff>114300</xdr:colOff>
      <xdr:row>58</xdr:row>
      <xdr:rowOff>113865</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722038"/>
          <a:ext cx="889000" cy="335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38017</xdr:rowOff>
    </xdr:from>
    <xdr:to>
      <xdr:col>10</xdr:col>
      <xdr:colOff>165100</xdr:colOff>
      <xdr:row>56</xdr:row>
      <xdr:rowOff>139617</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639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156144</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414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42922</xdr:rowOff>
    </xdr:from>
    <xdr:to>
      <xdr:col>6</xdr:col>
      <xdr:colOff>38100</xdr:colOff>
      <xdr:row>58</xdr:row>
      <xdr:rowOff>144522</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98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161049</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9762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42308</xdr:rowOff>
    </xdr:from>
    <xdr:to>
      <xdr:col>24</xdr:col>
      <xdr:colOff>114300</xdr:colOff>
      <xdr:row>58</xdr:row>
      <xdr:rowOff>143908</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986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145149</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917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19971</xdr:rowOff>
    </xdr:from>
    <xdr:to>
      <xdr:col>20</xdr:col>
      <xdr:colOff>38100</xdr:colOff>
      <xdr:row>58</xdr:row>
      <xdr:rowOff>121571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964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112698</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10056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5582</xdr:rowOff>
    </xdr:from>
    <xdr:to>
      <xdr:col>15</xdr:col>
      <xdr:colOff>101600</xdr:colOff>
      <xdr:row>58</xdr:row>
      <xdr:rowOff>107182</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949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98309</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10042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70038</xdr:rowOff>
    </xdr:from>
    <xdr:to>
      <xdr:col>10</xdr:col>
      <xdr:colOff>165100</xdr:colOff>
      <xdr:row>57</xdr:row>
      <xdr:rowOff>188</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671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162765</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763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63065</xdr:rowOff>
    </xdr:from>
    <xdr:to>
      <xdr:col>6</xdr:col>
      <xdr:colOff>38100</xdr:colOff>
      <xdr:row>58</xdr:row>
      <xdr:rowOff>164665</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1000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155792</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10099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10015</xdr:rowOff>
    </xdr:from>
    <xdr:to>
      <xdr:col>24</xdr:col>
      <xdr:colOff>62865</xdr:colOff>
      <xdr:row>78</xdr:row>
      <xdr:rowOff>73535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82965"/>
          <a:ext cx="1270" cy="1263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77362</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50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73535</xdr:rowOff>
    </xdr:from>
    <xdr:to>
      <xdr:col>24</xdr:col>
      <xdr:colOff>152400</xdr:colOff>
      <xdr:row>78</xdr:row>
      <xdr:rowOff>73535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46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128142</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58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284,519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10015</xdr:rowOff>
    </xdr:from>
    <xdr:to>
      <xdr:col>24</xdr:col>
      <xdr:colOff>152400</xdr:colOff>
      <xdr:row>71</xdr:row>
      <xdr:rowOff>10015</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82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45913</xdr:rowOff>
    </xdr:from>
    <xdr:to>
      <xdr:col>24</xdr:col>
      <xdr:colOff>63500</xdr:colOff>
      <xdr:row>75</xdr:row>
      <xdr:rowOff>150802</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904663"/>
          <a:ext cx="838200" cy="104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10496</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0406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32069</xdr:rowOff>
    </xdr:from>
    <xdr:to>
      <xdr:col>24</xdr:col>
      <xdr:colOff>114300</xdr:colOff>
      <xdr:row>76</xdr:row>
      <xdr:rowOff>133669</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062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56931</xdr:rowOff>
    </xdr:from>
    <xdr:to>
      <xdr:col>19</xdr:col>
      <xdr:colOff>177800</xdr:colOff>
      <xdr:row>75</xdr:row>
      <xdr:rowOff>150802</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2915681"/>
          <a:ext cx="889000" cy="93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104887</xdr:rowOff>
    </xdr:from>
    <xdr:to>
      <xdr:col>20</xdr:col>
      <xdr:colOff>38100</xdr:colOff>
      <xdr:row>77</xdr:row>
      <xdr:rowOff>35037</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13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26164</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227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56931</xdr:rowOff>
    </xdr:from>
    <xdr:to>
      <xdr:col>15</xdr:col>
      <xdr:colOff>50800</xdr:colOff>
      <xdr:row>76</xdr:row>
      <xdr:rowOff>136934</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2915681"/>
          <a:ext cx="889000" cy="251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26896</xdr:rowOff>
    </xdr:from>
    <xdr:to>
      <xdr:col>15</xdr:col>
      <xdr:colOff>101600</xdr:colOff>
      <xdr:row>76</xdr:row>
      <xdr:rowOff>128496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0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119623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149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136934</xdr:rowOff>
    </xdr:from>
    <xdr:to>
      <xdr:col>10</xdr:col>
      <xdr:colOff>114300</xdr:colOff>
      <xdr:row>77</xdr:row>
      <xdr:rowOff>23823</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167134"/>
          <a:ext cx="889000" cy="58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66193</xdr:rowOff>
    </xdr:from>
    <xdr:to>
      <xdr:col>10</xdr:col>
      <xdr:colOff>165100</xdr:colOff>
      <xdr:row>77</xdr:row>
      <xdr:rowOff>167793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6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158920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360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110548</xdr:rowOff>
    </xdr:from>
    <xdr:to>
      <xdr:col>6</xdr:col>
      <xdr:colOff>38100</xdr:colOff>
      <xdr:row>78</xdr:row>
      <xdr:rowOff>40698</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312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31825</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404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166563</xdr:rowOff>
    </xdr:from>
    <xdr:to>
      <xdr:col>24</xdr:col>
      <xdr:colOff>114300</xdr:colOff>
      <xdr:row>75</xdr:row>
      <xdr:rowOff>96713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853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17990</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705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100002</xdr:rowOff>
    </xdr:from>
    <xdr:to>
      <xdr:col>20</xdr:col>
      <xdr:colOff>38100</xdr:colOff>
      <xdr:row>76</xdr:row>
      <xdr:rowOff>30153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95875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46679</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733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6131</xdr:rowOff>
    </xdr:from>
    <xdr:to>
      <xdr:col>15</xdr:col>
      <xdr:colOff>101600</xdr:colOff>
      <xdr:row>75</xdr:row>
      <xdr:rowOff>107731</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864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124258</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640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86134</xdr:rowOff>
    </xdr:from>
    <xdr:to>
      <xdr:col>10</xdr:col>
      <xdr:colOff>165100</xdr:colOff>
      <xdr:row>77</xdr:row>
      <xdr:rowOff>16284</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116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32811</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891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144473</xdr:rowOff>
    </xdr:from>
    <xdr:to>
      <xdr:col>6</xdr:col>
      <xdr:colOff>38100</xdr:colOff>
      <xdr:row>77</xdr:row>
      <xdr:rowOff>74623</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174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91150</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949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2932</xdr:rowOff>
    </xdr:from>
    <xdr:to>
      <xdr:col>24</xdr:col>
      <xdr:colOff>62865</xdr:colOff>
      <xdr:row>99</xdr:row>
      <xdr:rowOff>28160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604882"/>
          <a:ext cx="1270" cy="1396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31987</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7005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28160</xdr:rowOff>
    </xdr:from>
    <xdr:to>
      <xdr:col>24</xdr:col>
      <xdr:colOff>152400</xdr:colOff>
      <xdr:row>99</xdr:row>
      <xdr:rowOff>28160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7001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121059</xdr:rowOff>
    </xdr:from>
    <xdr:ext cx="599010"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380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109,876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2932</xdr:rowOff>
    </xdr:from>
    <xdr:to>
      <xdr:col>24</xdr:col>
      <xdr:colOff>152400</xdr:colOff>
      <xdr:row>91</xdr:row>
      <xdr:rowOff>2932</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604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71642</xdr:rowOff>
    </xdr:from>
    <xdr:to>
      <xdr:col>24</xdr:col>
      <xdr:colOff>63500</xdr:colOff>
      <xdr:row>98</xdr:row>
      <xdr:rowOff>97720</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3797300" y="16873742"/>
          <a:ext cx="838200" cy="26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79725</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5389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56848</xdr:rowOff>
    </xdr:from>
    <xdr:to>
      <xdr:col>24</xdr:col>
      <xdr:colOff>114300</xdr:colOff>
      <xdr:row>97</xdr:row>
      <xdr:rowOff>158448</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687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97720</xdr:rowOff>
    </xdr:from>
    <xdr:to>
      <xdr:col>19</xdr:col>
      <xdr:colOff>177800</xdr:colOff>
      <xdr:row>98</xdr:row>
      <xdr:rowOff>144239</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908300" y="16899820"/>
          <a:ext cx="889000" cy="4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13658</xdr:rowOff>
    </xdr:from>
    <xdr:to>
      <xdr:col>20</xdr:col>
      <xdr:colOff>38100</xdr:colOff>
      <xdr:row>97</xdr:row>
      <xdr:rowOff>115258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64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131785</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419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144239</xdr:rowOff>
    </xdr:from>
    <xdr:to>
      <xdr:col>15</xdr:col>
      <xdr:colOff>50800</xdr:colOff>
      <xdr:row>99</xdr:row>
      <xdr:rowOff>67233</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2019300" y="16946339"/>
          <a:ext cx="889000" cy="94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25856</xdr:rowOff>
    </xdr:from>
    <xdr:to>
      <xdr:col>15</xdr:col>
      <xdr:colOff>101600</xdr:colOff>
      <xdr:row>97</xdr:row>
      <xdr:rowOff>127456</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656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143983</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431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67233</xdr:rowOff>
    </xdr:from>
    <xdr:to>
      <xdr:col>10</xdr:col>
      <xdr:colOff>114300</xdr:colOff>
      <xdr:row>99</xdr:row>
      <xdr:rowOff>113902</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1130300" y="17040783"/>
          <a:ext cx="889000" cy="4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156206</xdr:rowOff>
    </xdr:from>
    <xdr:to>
      <xdr:col>10</xdr:col>
      <xdr:colOff>165100</xdr:colOff>
      <xdr:row>98</xdr:row>
      <xdr:rowOff>86356</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78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102883</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656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24354</xdr:rowOff>
    </xdr:from>
    <xdr:to>
      <xdr:col>6</xdr:col>
      <xdr:colOff>38100</xdr:colOff>
      <xdr:row>98</xdr:row>
      <xdr:rowOff>125954</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82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142481</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6601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20842</xdr:rowOff>
    </xdr:from>
    <xdr:to>
      <xdr:col>24</xdr:col>
      <xdr:colOff>114300</xdr:colOff>
      <xdr:row>98</xdr:row>
      <xdr:rowOff>122442</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6822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170719</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801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46920</xdr:rowOff>
    </xdr:from>
    <xdr:to>
      <xdr:col>20</xdr:col>
      <xdr:colOff>38100</xdr:colOff>
      <xdr:row>98</xdr:row>
      <xdr:rowOff>148520</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684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139647</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6941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93439</xdr:rowOff>
    </xdr:from>
    <xdr:to>
      <xdr:col>15</xdr:col>
      <xdr:colOff>101600</xdr:colOff>
      <xdr:row>99</xdr:row>
      <xdr:rowOff>23589</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6895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14716</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6988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16433</xdr:rowOff>
    </xdr:from>
    <xdr:to>
      <xdr:col>10</xdr:col>
      <xdr:colOff>165100</xdr:colOff>
      <xdr:row>99</xdr:row>
      <xdr:rowOff>118033</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6989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109160</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7082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63102</xdr:rowOff>
    </xdr:from>
    <xdr:to>
      <xdr:col>6</xdr:col>
      <xdr:colOff>38100</xdr:colOff>
      <xdr:row>99</xdr:row>
      <xdr:rowOff>164702</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7036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155829</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7129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139509</xdr:rowOff>
    </xdr:from>
    <xdr:to>
      <xdr:col>54</xdr:col>
      <xdr:colOff>189865</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283009"/>
          <a:ext cx="1270" cy="1447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86186</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5058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7,601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139509</xdr:rowOff>
    </xdr:from>
    <xdr:to>
      <xdr:col>55</xdr:col>
      <xdr:colOff>88900</xdr:colOff>
      <xdr:row>30</xdr:row>
      <xdr:rowOff>139509</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283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123698</xdr:rowOff>
    </xdr:from>
    <xdr:to>
      <xdr:col>55</xdr:col>
      <xdr:colOff>0</xdr:colOff>
      <xdr:row>38</xdr:row>
      <xdr:rowOff>125222</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9639300" y="6638798"/>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52849</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5679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74422</xdr:rowOff>
    </xdr:from>
    <xdr:to>
      <xdr:col>55</xdr:col>
      <xdr:colOff>50800</xdr:colOff>
      <xdr:row>39</xdr:row>
      <xdr:rowOff>4572</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58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116269</xdr:rowOff>
    </xdr:from>
    <xdr:to>
      <xdr:col>50</xdr:col>
      <xdr:colOff>114300</xdr:colOff>
      <xdr:row>38</xdr:row>
      <xdr:rowOff>125222</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8750300" y="6631369"/>
          <a:ext cx="889000" cy="8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90805</xdr:rowOff>
    </xdr:from>
    <xdr:to>
      <xdr:col>50</xdr:col>
      <xdr:colOff>165100</xdr:colOff>
      <xdr:row>39</xdr:row>
      <xdr:rowOff>20955</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60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12082</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6986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104648</xdr:rowOff>
    </xdr:from>
    <xdr:to>
      <xdr:col>45</xdr:col>
      <xdr:colOff>177800</xdr:colOff>
      <xdr:row>38</xdr:row>
      <xdr:rowOff>116269</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7861300" y="6619748"/>
          <a:ext cx="889000" cy="11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90233</xdr:rowOff>
    </xdr:from>
    <xdr:to>
      <xdr:col>46</xdr:col>
      <xdr:colOff>38100</xdr:colOff>
      <xdr:row>39</xdr:row>
      <xdr:rowOff>20383</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60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11510</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6980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96647</xdr:rowOff>
    </xdr:from>
    <xdr:to>
      <xdr:col>41</xdr:col>
      <xdr:colOff>50800</xdr:colOff>
      <xdr:row>38</xdr:row>
      <xdr:rowOff>104648</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6972300" y="6611747"/>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88709</xdr:rowOff>
    </xdr:from>
    <xdr:to>
      <xdr:col>41</xdr:col>
      <xdr:colOff>101600</xdr:colOff>
      <xdr:row>39</xdr:row>
      <xdr:rowOff>18859</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603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9986</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6965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81280</xdr:rowOff>
    </xdr:from>
    <xdr:to>
      <xdr:col>36</xdr:col>
      <xdr:colOff>165100</xdr:colOff>
      <xdr:row>39</xdr:row>
      <xdr:rowOff>11430</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59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2557</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3017" y="66891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72898</xdr:rowOff>
    </xdr:from>
    <xdr:to>
      <xdr:col>55</xdr:col>
      <xdr:colOff>50800</xdr:colOff>
      <xdr:row>39</xdr:row>
      <xdr:rowOff>3048</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587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32275</xdr:rowOff>
    </xdr:from>
    <xdr:ext cx="378565"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3759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74422</xdr:rowOff>
    </xdr:from>
    <xdr:to>
      <xdr:col>50</xdr:col>
      <xdr:colOff>165100</xdr:colOff>
      <xdr:row>39</xdr:row>
      <xdr:rowOff>4572</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589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21099</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50017" y="63647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65469</xdr:rowOff>
    </xdr:from>
    <xdr:to>
      <xdr:col>46</xdr:col>
      <xdr:colOff>38100</xdr:colOff>
      <xdr:row>38</xdr:row>
      <xdr:rowOff>167069</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580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12145</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61017" y="63557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53848</xdr:rowOff>
    </xdr:from>
    <xdr:to>
      <xdr:col>41</xdr:col>
      <xdr:colOff>101600</xdr:colOff>
      <xdr:row>38</xdr:row>
      <xdr:rowOff>155448</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568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525</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72017" y="63441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45847</xdr:rowOff>
    </xdr:from>
    <xdr:to>
      <xdr:col>36</xdr:col>
      <xdr:colOff>165100</xdr:colOff>
      <xdr:row>38</xdr:row>
      <xdr:rowOff>147447</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560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163974</xdr:rowOff>
    </xdr:from>
    <xdr:ext cx="378565"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83017" y="63361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55676</xdr:rowOff>
    </xdr:from>
    <xdr:to>
      <xdr:col>54</xdr:col>
      <xdr:colOff>189865</xdr:colOff>
      <xdr:row>59</xdr:row>
      <xdr:rowOff>35471</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628176"/>
          <a:ext cx="1270" cy="1522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39298</xdr:rowOff>
    </xdr:from>
    <xdr:ext cx="378565"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548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35471</xdr:rowOff>
    </xdr:from>
    <xdr:to>
      <xdr:col>55</xdr:col>
      <xdr:colOff>88900</xdr:colOff>
      <xdr:row>59</xdr:row>
      <xdr:rowOff>35471</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51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2353</xdr:rowOff>
    </xdr:from>
    <xdr:ext cx="599010"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403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120,616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55676</xdr:rowOff>
    </xdr:from>
    <xdr:to>
      <xdr:col>55</xdr:col>
      <xdr:colOff>88900</xdr:colOff>
      <xdr:row>50</xdr:row>
      <xdr:rowOff>55676</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628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2959</xdr:rowOff>
    </xdr:from>
    <xdr:to>
      <xdr:col>55</xdr:col>
      <xdr:colOff>0</xdr:colOff>
      <xdr:row>59</xdr:row>
      <xdr:rowOff>7696</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9639300" y="10118509"/>
          <a:ext cx="838200" cy="4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47312</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8199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24435</xdr:rowOff>
    </xdr:from>
    <xdr:to>
      <xdr:col>55</xdr:col>
      <xdr:colOff>50800</xdr:colOff>
      <xdr:row>58</xdr:row>
      <xdr:rowOff>126035</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96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7696</xdr:rowOff>
    </xdr:from>
    <xdr:to>
      <xdr:col>50</xdr:col>
      <xdr:colOff>114300</xdr:colOff>
      <xdr:row>59</xdr:row>
      <xdr:rowOff>10808</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8750300" y="10123246"/>
          <a:ext cx="889000" cy="3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42228</xdr:rowOff>
    </xdr:from>
    <xdr:to>
      <xdr:col>50</xdr:col>
      <xdr:colOff>165100</xdr:colOff>
      <xdr:row>58</xdr:row>
      <xdr:rowOff>143828</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986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160355</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404428" y="9761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127686</xdr:rowOff>
    </xdr:from>
    <xdr:to>
      <xdr:col>45</xdr:col>
      <xdr:colOff>177800</xdr:colOff>
      <xdr:row>59</xdr:row>
      <xdr:rowOff>10808</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7861300" y="9900336"/>
          <a:ext cx="889000" cy="226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43841</xdr:rowOff>
    </xdr:from>
    <xdr:to>
      <xdr:col>46</xdr:col>
      <xdr:colOff>38100</xdr:colOff>
      <xdr:row>58</xdr:row>
      <xdr:rowOff>145441</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98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161968</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15428" y="9763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127686</xdr:rowOff>
    </xdr:from>
    <xdr:to>
      <xdr:col>41</xdr:col>
      <xdr:colOff>50800</xdr:colOff>
      <xdr:row>58</xdr:row>
      <xdr:rowOff>80404</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flipV="1">
          <a:off x="6972300" y="9900336"/>
          <a:ext cx="889000" cy="124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30315</xdr:rowOff>
    </xdr:from>
    <xdr:to>
      <xdr:col>41</xdr:col>
      <xdr:colOff>101600</xdr:colOff>
      <xdr:row>58</xdr:row>
      <xdr:rowOff>131915</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97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123042</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10067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35763</xdr:rowOff>
    </xdr:from>
    <xdr:to>
      <xdr:col>36</xdr:col>
      <xdr:colOff>165100</xdr:colOff>
      <xdr:row>58</xdr:row>
      <xdr:rowOff>137363</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97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128490</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10072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123609</xdr:rowOff>
    </xdr:from>
    <xdr:to>
      <xdr:col>55</xdr:col>
      <xdr:colOff>50800</xdr:colOff>
      <xdr:row>59</xdr:row>
      <xdr:rowOff>53759</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10067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38536</xdr:rowOff>
    </xdr:from>
    <xdr:ext cx="469744"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982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128346</xdr:rowOff>
    </xdr:from>
    <xdr:to>
      <xdr:col>50</xdr:col>
      <xdr:colOff>165100</xdr:colOff>
      <xdr:row>59</xdr:row>
      <xdr:rowOff>58496</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10072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49623</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404428" y="10165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131458</xdr:rowOff>
    </xdr:from>
    <xdr:to>
      <xdr:col>46</xdr:col>
      <xdr:colOff>38100</xdr:colOff>
      <xdr:row>59</xdr:row>
      <xdr:rowOff>61608</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10075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52735</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515428" y="10168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76886</xdr:rowOff>
    </xdr:from>
    <xdr:to>
      <xdr:col>41</xdr:col>
      <xdr:colOff>101600</xdr:colOff>
      <xdr:row>58</xdr:row>
      <xdr:rowOff>7036</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849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23563</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4111" y="9624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29604</xdr:rowOff>
    </xdr:from>
    <xdr:to>
      <xdr:col>36</xdr:col>
      <xdr:colOff>165100</xdr:colOff>
      <xdr:row>58</xdr:row>
      <xdr:rowOff>131204</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973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147731</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5111" y="9748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148349</xdr:rowOff>
    </xdr:from>
    <xdr:to>
      <xdr:col>54</xdr:col>
      <xdr:colOff>189865</xdr:colOff>
      <xdr:row>79</xdr:row>
      <xdr:rowOff>20789</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2321299"/>
          <a:ext cx="1270" cy="1244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24616</xdr:rowOff>
    </xdr:from>
    <xdr:ext cx="378565"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5691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20789</xdr:rowOff>
    </xdr:from>
    <xdr:to>
      <xdr:col>55</xdr:col>
      <xdr:colOff>88900</xdr:colOff>
      <xdr:row>79</xdr:row>
      <xdr:rowOff>20789</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565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95026</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2096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33,273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148349</xdr:rowOff>
    </xdr:from>
    <xdr:to>
      <xdr:col>55</xdr:col>
      <xdr:colOff>88900</xdr:colOff>
      <xdr:row>71</xdr:row>
      <xdr:rowOff>148349</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2321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42278</xdr:rowOff>
    </xdr:from>
    <xdr:to>
      <xdr:col>55</xdr:col>
      <xdr:colOff>0</xdr:colOff>
      <xdr:row>79</xdr:row>
      <xdr:rowOff>7835</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9639300" y="13415378"/>
          <a:ext cx="838200" cy="137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73868</xdr:rowOff>
    </xdr:from>
    <xdr:ext cx="469744"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1040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50991</xdr:rowOff>
    </xdr:from>
    <xdr:to>
      <xdr:col>55</xdr:col>
      <xdr:colOff>50800</xdr:colOff>
      <xdr:row>77</xdr:row>
      <xdr:rowOff>152591</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252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42278</xdr:rowOff>
    </xdr:from>
    <xdr:to>
      <xdr:col>50</xdr:col>
      <xdr:colOff>114300</xdr:colOff>
      <xdr:row>78</xdr:row>
      <xdr:rowOff>97332</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8750300" y="13415378"/>
          <a:ext cx="889000" cy="55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151994</xdr:rowOff>
    </xdr:from>
    <xdr:to>
      <xdr:col>50</xdr:col>
      <xdr:colOff>165100</xdr:colOff>
      <xdr:row>77</xdr:row>
      <xdr:rowOff>82144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18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98671</xdr:rowOff>
    </xdr:from>
    <xdr:ext cx="469744"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404428" y="12957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215</xdr:rowOff>
    </xdr:from>
    <xdr:to>
      <xdr:col>45</xdr:col>
      <xdr:colOff>177800</xdr:colOff>
      <xdr:row>78</xdr:row>
      <xdr:rowOff>97332</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7861300" y="13373315"/>
          <a:ext cx="889000" cy="97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470</xdr:rowOff>
    </xdr:from>
    <xdr:to>
      <xdr:col>46</xdr:col>
      <xdr:colOff>38100</xdr:colOff>
      <xdr:row>77</xdr:row>
      <xdr:rowOff>102070</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20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118597</xdr:rowOff>
    </xdr:from>
    <xdr:ext cx="469744"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15428" y="12977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215</xdr:rowOff>
    </xdr:from>
    <xdr:to>
      <xdr:col>41</xdr:col>
      <xdr:colOff>50800</xdr:colOff>
      <xdr:row>79</xdr:row>
      <xdr:rowOff>2997</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flipV="1">
          <a:off x="6972300" y="13373315"/>
          <a:ext cx="889000" cy="174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82462</xdr:rowOff>
    </xdr:from>
    <xdr:to>
      <xdr:col>41</xdr:col>
      <xdr:colOff>101600</xdr:colOff>
      <xdr:row>77</xdr:row>
      <xdr:rowOff>12612</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112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29138</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2887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75031</xdr:rowOff>
    </xdr:from>
    <xdr:to>
      <xdr:col>36</xdr:col>
      <xdr:colOff>165100</xdr:colOff>
      <xdr:row>78</xdr:row>
      <xdr:rowOff>5181</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27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21708</xdr:rowOff>
    </xdr:from>
    <xdr:ext cx="469744"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37428" y="13051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128485</xdr:rowOff>
    </xdr:from>
    <xdr:to>
      <xdr:col>55</xdr:col>
      <xdr:colOff>50800</xdr:colOff>
      <xdr:row>79</xdr:row>
      <xdr:rowOff>58635</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50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43412</xdr:rowOff>
    </xdr:from>
    <xdr:ext cx="378565"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34165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162928</xdr:rowOff>
    </xdr:from>
    <xdr:to>
      <xdr:col>50</xdr:col>
      <xdr:colOff>165100</xdr:colOff>
      <xdr:row>78</xdr:row>
      <xdr:rowOff>93078</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364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84205</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404428" y="13457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46532</xdr:rowOff>
    </xdr:from>
    <xdr:to>
      <xdr:col>46</xdr:col>
      <xdr:colOff>38100</xdr:colOff>
      <xdr:row>78</xdr:row>
      <xdr:rowOff>148132</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3419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139259</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515428" y="13512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120865</xdr:rowOff>
    </xdr:from>
    <xdr:to>
      <xdr:col>41</xdr:col>
      <xdr:colOff>101600</xdr:colOff>
      <xdr:row>78</xdr:row>
      <xdr:rowOff>51015</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3322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42142</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626428" y="1341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123647</xdr:rowOff>
    </xdr:from>
    <xdr:to>
      <xdr:col>36</xdr:col>
      <xdr:colOff>165100</xdr:colOff>
      <xdr:row>79</xdr:row>
      <xdr:rowOff>53797</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3496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44924</xdr:rowOff>
    </xdr:from>
    <xdr:ext cx="469744"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37428" y="13589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a:extLst>
            <a:ext uri="{FF2B5EF4-FFF2-40B4-BE49-F238E27FC236}">
              <a16:creationId xmlns:a16="http://schemas.microsoft.com/office/drawing/2014/main" id="{00000000-0008-0000-07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34252</xdr:rowOff>
    </xdr:from>
    <xdr:to>
      <xdr:col>54</xdr:col>
      <xdr:colOff>189865</xdr:colOff>
      <xdr:row>97</xdr:row>
      <xdr:rowOff>159144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10475595" y="15464752"/>
          <a:ext cx="1270" cy="1325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162971</xdr:rowOff>
    </xdr:from>
    <xdr:ext cx="534377" cy="259045"/>
    <xdr:sp macro="" textlink="">
      <xdr:nvSpPr>
        <xdr:cNvPr id="462" name="土木費最小値テキスト">
          <a:extLst>
            <a:ext uri="{FF2B5EF4-FFF2-40B4-BE49-F238E27FC236}">
              <a16:creationId xmlns:a16="http://schemas.microsoft.com/office/drawing/2014/main" id="{00000000-0008-0000-0700-0000CE010000}"/>
            </a:ext>
          </a:extLst>
        </xdr:cNvPr>
        <xdr:cNvSpPr txBox="1"/>
      </xdr:nvSpPr>
      <xdr:spPr>
        <a:xfrm>
          <a:off x="10528300" y="16793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159144</xdr:rowOff>
    </xdr:from>
    <xdr:to>
      <xdr:col>55</xdr:col>
      <xdr:colOff>88900</xdr:colOff>
      <xdr:row>97</xdr:row>
      <xdr:rowOff>159144</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6789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152379</xdr:rowOff>
    </xdr:from>
    <xdr:ext cx="599010" cy="259045"/>
    <xdr:sp macro="" textlink="">
      <xdr:nvSpPr>
        <xdr:cNvPr id="464" name="土木費最大値テキスト">
          <a:extLst>
            <a:ext uri="{FF2B5EF4-FFF2-40B4-BE49-F238E27FC236}">
              <a16:creationId xmlns:a16="http://schemas.microsoft.com/office/drawing/2014/main" id="{00000000-0008-0000-0700-0000D0010000}"/>
            </a:ext>
          </a:extLst>
        </xdr:cNvPr>
        <xdr:cNvSpPr txBox="1"/>
      </xdr:nvSpPr>
      <xdr:spPr>
        <a:xfrm>
          <a:off x="10528300" y="15239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122,303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34252</xdr:rowOff>
    </xdr:from>
    <xdr:to>
      <xdr:col>55</xdr:col>
      <xdr:colOff>88900</xdr:colOff>
      <xdr:row>90</xdr:row>
      <xdr:rowOff>34252</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5464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68732</xdr:rowOff>
    </xdr:from>
    <xdr:to>
      <xdr:col>55</xdr:col>
      <xdr:colOff>0</xdr:colOff>
      <xdr:row>96</xdr:row>
      <xdr:rowOff>80175</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9639300" y="16527932"/>
          <a:ext cx="838200" cy="11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163656</xdr:rowOff>
    </xdr:from>
    <xdr:ext cx="534377" cy="259045"/>
    <xdr:sp macro="" textlink="">
      <xdr:nvSpPr>
        <xdr:cNvPr id="467" name="土木費平均値テキスト">
          <a:extLst>
            <a:ext uri="{FF2B5EF4-FFF2-40B4-BE49-F238E27FC236}">
              <a16:creationId xmlns:a16="http://schemas.microsoft.com/office/drawing/2014/main" id="{00000000-0008-0000-0700-0000D3010000}"/>
            </a:ext>
          </a:extLst>
        </xdr:cNvPr>
        <xdr:cNvSpPr txBox="1"/>
      </xdr:nvSpPr>
      <xdr:spPr>
        <a:xfrm>
          <a:off x="10528300" y="162799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140779</xdr:rowOff>
    </xdr:from>
    <xdr:to>
      <xdr:col>55</xdr:col>
      <xdr:colOff>50800</xdr:colOff>
      <xdr:row>96</xdr:row>
      <xdr:rowOff>70929</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10426700" y="16428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168708</xdr:rowOff>
    </xdr:from>
    <xdr:to>
      <xdr:col>50</xdr:col>
      <xdr:colOff>114300</xdr:colOff>
      <xdr:row>96</xdr:row>
      <xdr:rowOff>80175</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8750300" y="16456458"/>
          <a:ext cx="889000" cy="82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140336</xdr:rowOff>
    </xdr:from>
    <xdr:to>
      <xdr:col>50</xdr:col>
      <xdr:colOff>165100</xdr:colOff>
      <xdr:row>96</xdr:row>
      <xdr:rowOff>70486</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9588500" y="1642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87013</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372111" y="16203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168708</xdr:rowOff>
    </xdr:from>
    <xdr:to>
      <xdr:col>45</xdr:col>
      <xdr:colOff>177800</xdr:colOff>
      <xdr:row>96</xdr:row>
      <xdr:rowOff>144945</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7861300" y="16456458"/>
          <a:ext cx="889000" cy="147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164948</xdr:rowOff>
    </xdr:from>
    <xdr:to>
      <xdr:col>46</xdr:col>
      <xdr:colOff>38100</xdr:colOff>
      <xdr:row>96</xdr:row>
      <xdr:rowOff>95098</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8699500" y="1645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86225</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483111" y="16545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144945</xdr:rowOff>
    </xdr:from>
    <xdr:to>
      <xdr:col>41</xdr:col>
      <xdr:colOff>50800</xdr:colOff>
      <xdr:row>96</xdr:row>
      <xdr:rowOff>168211</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flipV="1">
          <a:off x="6972300" y="16604145"/>
          <a:ext cx="889000" cy="2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927</xdr:rowOff>
    </xdr:from>
    <xdr:to>
      <xdr:col>41</xdr:col>
      <xdr:colOff>101600</xdr:colOff>
      <xdr:row>96</xdr:row>
      <xdr:rowOff>102527</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7810500" y="1646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119054</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94111" y="1623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12649</xdr:rowOff>
    </xdr:from>
    <xdr:to>
      <xdr:col>36</xdr:col>
      <xdr:colOff>165100</xdr:colOff>
      <xdr:row>96</xdr:row>
      <xdr:rowOff>114249</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6921500" y="16471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130776</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05111" y="16247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17932</xdr:rowOff>
    </xdr:from>
    <xdr:to>
      <xdr:col>55</xdr:col>
      <xdr:colOff>50800</xdr:colOff>
      <xdr:row>96</xdr:row>
      <xdr:rowOff>119532</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10426700" y="16477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167809</xdr:rowOff>
    </xdr:from>
    <xdr:ext cx="534377" cy="259045"/>
    <xdr:sp macro="" textlink="">
      <xdr:nvSpPr>
        <xdr:cNvPr id="486" name="土木費該当値テキスト">
          <a:extLst>
            <a:ext uri="{FF2B5EF4-FFF2-40B4-BE49-F238E27FC236}">
              <a16:creationId xmlns:a16="http://schemas.microsoft.com/office/drawing/2014/main" id="{00000000-0008-0000-0700-0000E6010000}"/>
            </a:ext>
          </a:extLst>
        </xdr:cNvPr>
        <xdr:cNvSpPr txBox="1"/>
      </xdr:nvSpPr>
      <xdr:spPr>
        <a:xfrm>
          <a:off x="10528300" y="16455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29375</xdr:rowOff>
    </xdr:from>
    <xdr:to>
      <xdr:col>50</xdr:col>
      <xdr:colOff>165100</xdr:colOff>
      <xdr:row>96</xdr:row>
      <xdr:rowOff>130975</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9588500" y="1648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122102</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9372111" y="16581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117908</xdr:rowOff>
    </xdr:from>
    <xdr:to>
      <xdr:col>46</xdr:col>
      <xdr:colOff>38100</xdr:colOff>
      <xdr:row>96</xdr:row>
      <xdr:rowOff>48058</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8699500" y="16405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64585</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8483111" y="16180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94145</xdr:rowOff>
    </xdr:from>
    <xdr:to>
      <xdr:col>41</xdr:col>
      <xdr:colOff>101600</xdr:colOff>
      <xdr:row>97</xdr:row>
      <xdr:rowOff>24295</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7810500" y="1655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15422</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7594111" y="16646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117411</xdr:rowOff>
    </xdr:from>
    <xdr:to>
      <xdr:col>36</xdr:col>
      <xdr:colOff>165100</xdr:colOff>
      <xdr:row>97</xdr:row>
      <xdr:rowOff>47561</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6921500" y="16576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38688</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6705111" y="16669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a:extLst>
            <a:ext uri="{FF2B5EF4-FFF2-40B4-BE49-F238E27FC236}">
              <a16:creationId xmlns:a16="http://schemas.microsoft.com/office/drawing/2014/main" id="{00000000-0008-0000-07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90246</xdr:rowOff>
    </xdr:from>
    <xdr:to>
      <xdr:col>85</xdr:col>
      <xdr:colOff>126364</xdr:colOff>
      <xdr:row>39</xdr:row>
      <xdr:rowOff>19228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6317595" y="5405196"/>
          <a:ext cx="1269" cy="1300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23055</xdr:rowOff>
    </xdr:from>
    <xdr:ext cx="534377" cy="259045"/>
    <xdr:sp macro="" textlink="">
      <xdr:nvSpPr>
        <xdr:cNvPr id="520" name="消防費最小値テキスト">
          <a:extLst>
            <a:ext uri="{FF2B5EF4-FFF2-40B4-BE49-F238E27FC236}">
              <a16:creationId xmlns:a16="http://schemas.microsoft.com/office/drawing/2014/main" id="{00000000-0008-0000-0700-000008020000}"/>
            </a:ext>
          </a:extLst>
        </xdr:cNvPr>
        <xdr:cNvSpPr txBox="1"/>
      </xdr:nvSpPr>
      <xdr:spPr>
        <a:xfrm>
          <a:off x="16370300" y="6709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19228</xdr:rowOff>
    </xdr:from>
    <xdr:to>
      <xdr:col>86</xdr:col>
      <xdr:colOff>25400</xdr:colOff>
      <xdr:row>39</xdr:row>
      <xdr:rowOff>19228</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6705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36923</xdr:rowOff>
    </xdr:from>
    <xdr:ext cx="534377" cy="259045"/>
    <xdr:sp macro="" textlink="">
      <xdr:nvSpPr>
        <xdr:cNvPr id="522" name="消防費最大値テキスト">
          <a:extLst>
            <a:ext uri="{FF2B5EF4-FFF2-40B4-BE49-F238E27FC236}">
              <a16:creationId xmlns:a16="http://schemas.microsoft.com/office/drawing/2014/main" id="{00000000-0008-0000-0700-00000A020000}"/>
            </a:ext>
          </a:extLst>
        </xdr:cNvPr>
        <xdr:cNvSpPr txBox="1"/>
      </xdr:nvSpPr>
      <xdr:spPr>
        <a:xfrm>
          <a:off x="16370300" y="5180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44,798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90246</xdr:rowOff>
    </xdr:from>
    <xdr:to>
      <xdr:col>86</xdr:col>
      <xdr:colOff>25400</xdr:colOff>
      <xdr:row>31</xdr:row>
      <xdr:rowOff>90246</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5405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156578</xdr:rowOff>
    </xdr:from>
    <xdr:to>
      <xdr:col>85</xdr:col>
      <xdr:colOff>127000</xdr:colOff>
      <xdr:row>38</xdr:row>
      <xdr:rowOff>20333</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5481300" y="6500228"/>
          <a:ext cx="838200" cy="35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99471</xdr:rowOff>
    </xdr:from>
    <xdr:ext cx="534377" cy="259045"/>
    <xdr:sp macro="" textlink="">
      <xdr:nvSpPr>
        <xdr:cNvPr id="525" name="消防費平均値テキスト">
          <a:extLst>
            <a:ext uri="{FF2B5EF4-FFF2-40B4-BE49-F238E27FC236}">
              <a16:creationId xmlns:a16="http://schemas.microsoft.com/office/drawing/2014/main" id="{00000000-0008-0000-0700-00000D020000}"/>
            </a:ext>
          </a:extLst>
        </xdr:cNvPr>
        <xdr:cNvSpPr txBox="1"/>
      </xdr:nvSpPr>
      <xdr:spPr>
        <a:xfrm>
          <a:off x="16370300" y="62716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76594</xdr:rowOff>
    </xdr:from>
    <xdr:to>
      <xdr:col>85</xdr:col>
      <xdr:colOff>177800</xdr:colOff>
      <xdr:row>38</xdr:row>
      <xdr:rowOff>6744</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6268700" y="642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159969</xdr:rowOff>
    </xdr:from>
    <xdr:to>
      <xdr:col>81</xdr:col>
      <xdr:colOff>50800</xdr:colOff>
      <xdr:row>38</xdr:row>
      <xdr:rowOff>20333</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4592300" y="6503619"/>
          <a:ext cx="889000" cy="31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85890</xdr:rowOff>
    </xdr:from>
    <xdr:to>
      <xdr:col>81</xdr:col>
      <xdr:colOff>101600</xdr:colOff>
      <xdr:row>38</xdr:row>
      <xdr:rowOff>16040</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5430500" y="642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32567</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14111" y="6204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159969</xdr:rowOff>
    </xdr:from>
    <xdr:to>
      <xdr:col>76</xdr:col>
      <xdr:colOff>114300</xdr:colOff>
      <xdr:row>38</xdr:row>
      <xdr:rowOff>19076</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3703300" y="6503619"/>
          <a:ext cx="889000" cy="30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69469</xdr:rowOff>
    </xdr:from>
    <xdr:to>
      <xdr:col>76</xdr:col>
      <xdr:colOff>165100</xdr:colOff>
      <xdr:row>37</xdr:row>
      <xdr:rowOff>171069</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4541500" y="6413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16146</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325111" y="6188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19076</xdr:rowOff>
    </xdr:from>
    <xdr:to>
      <xdr:col>71</xdr:col>
      <xdr:colOff>177800</xdr:colOff>
      <xdr:row>38</xdr:row>
      <xdr:rowOff>44869</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flipV="1">
          <a:off x="12814300" y="6534176"/>
          <a:ext cx="889000" cy="25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37046</xdr:rowOff>
    </xdr:from>
    <xdr:to>
      <xdr:col>72</xdr:col>
      <xdr:colOff>38100</xdr:colOff>
      <xdr:row>37</xdr:row>
      <xdr:rowOff>138646</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3652500" y="638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155173</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436111" y="6155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54686</xdr:rowOff>
    </xdr:from>
    <xdr:to>
      <xdr:col>67</xdr:col>
      <xdr:colOff>101600</xdr:colOff>
      <xdr:row>37</xdr:row>
      <xdr:rowOff>156286</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2763500" y="6398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1363</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547111" y="6173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105778</xdr:rowOff>
    </xdr:from>
    <xdr:to>
      <xdr:col>85</xdr:col>
      <xdr:colOff>177800</xdr:colOff>
      <xdr:row>38</xdr:row>
      <xdr:rowOff>35928</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6268700" y="644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84205</xdr:rowOff>
    </xdr:from>
    <xdr:ext cx="534377" cy="259045"/>
    <xdr:sp macro="" textlink="">
      <xdr:nvSpPr>
        <xdr:cNvPr id="544" name="消防費該当値テキスト">
          <a:extLst>
            <a:ext uri="{FF2B5EF4-FFF2-40B4-BE49-F238E27FC236}">
              <a16:creationId xmlns:a16="http://schemas.microsoft.com/office/drawing/2014/main" id="{00000000-0008-0000-0700-000020020000}"/>
            </a:ext>
          </a:extLst>
        </xdr:cNvPr>
        <xdr:cNvSpPr txBox="1"/>
      </xdr:nvSpPr>
      <xdr:spPr>
        <a:xfrm>
          <a:off x="16370300" y="6427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140983</xdr:rowOff>
    </xdr:from>
    <xdr:to>
      <xdr:col>81</xdr:col>
      <xdr:colOff>101600</xdr:colOff>
      <xdr:row>38</xdr:row>
      <xdr:rowOff>71133</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5430500" y="648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62260</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5214111" y="6577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109169</xdr:rowOff>
    </xdr:from>
    <xdr:to>
      <xdr:col>76</xdr:col>
      <xdr:colOff>165100</xdr:colOff>
      <xdr:row>38</xdr:row>
      <xdr:rowOff>39319</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4541500" y="6452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30446</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4325111" y="6545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139726</xdr:rowOff>
    </xdr:from>
    <xdr:to>
      <xdr:col>72</xdr:col>
      <xdr:colOff>38100</xdr:colOff>
      <xdr:row>38</xdr:row>
      <xdr:rowOff>69876</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3652500" y="6483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61003</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3436111" y="6576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165519</xdr:rowOff>
    </xdr:from>
    <xdr:to>
      <xdr:col>67</xdr:col>
      <xdr:colOff>101600</xdr:colOff>
      <xdr:row>38</xdr:row>
      <xdr:rowOff>95669</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2763500" y="6509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86796</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547111" y="6601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45182</xdr:rowOff>
    </xdr:from>
    <xdr:to>
      <xdr:col>85</xdr:col>
      <xdr:colOff>126364</xdr:colOff>
      <xdr:row>58</xdr:row>
      <xdr:rowOff>28852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6317595" y="8789132"/>
          <a:ext cx="1269" cy="1183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32679</xdr:rowOff>
    </xdr:from>
    <xdr:ext cx="534377" cy="259045"/>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6370300" y="9976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28852</xdr:rowOff>
    </xdr:from>
    <xdr:to>
      <xdr:col>86</xdr:col>
      <xdr:colOff>25400</xdr:colOff>
      <xdr:row>58</xdr:row>
      <xdr:rowOff>28852</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9972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163309</xdr:rowOff>
    </xdr:from>
    <xdr:ext cx="599010" cy="259045"/>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6370300" y="8564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179,904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45182</xdr:rowOff>
    </xdr:from>
    <xdr:to>
      <xdr:col>86</xdr:col>
      <xdr:colOff>25400</xdr:colOff>
      <xdr:row>51</xdr:row>
      <xdr:rowOff>45182</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8789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140309</xdr:rowOff>
    </xdr:from>
    <xdr:to>
      <xdr:col>85</xdr:col>
      <xdr:colOff>127000</xdr:colOff>
      <xdr:row>57</xdr:row>
      <xdr:rowOff>5321</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5481300" y="9741509"/>
          <a:ext cx="838200" cy="36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112242</xdr:rowOff>
    </xdr:from>
    <xdr:ext cx="534377" cy="259045"/>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6370300" y="95419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89365</xdr:rowOff>
    </xdr:from>
    <xdr:to>
      <xdr:col>85</xdr:col>
      <xdr:colOff>177800</xdr:colOff>
      <xdr:row>57</xdr:row>
      <xdr:rowOff>19515</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6268700" y="9690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5321</xdr:rowOff>
    </xdr:from>
    <xdr:to>
      <xdr:col>81</xdr:col>
      <xdr:colOff>50800</xdr:colOff>
      <xdr:row>57</xdr:row>
      <xdr:rowOff>77780</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4592300" y="9777971"/>
          <a:ext cx="889000" cy="72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124272</xdr:rowOff>
    </xdr:from>
    <xdr:to>
      <xdr:col>81</xdr:col>
      <xdr:colOff>101600</xdr:colOff>
      <xdr:row>57</xdr:row>
      <xdr:rowOff>54422</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5430500" y="9725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70949</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14111" y="9500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39962</xdr:rowOff>
    </xdr:from>
    <xdr:to>
      <xdr:col>76</xdr:col>
      <xdr:colOff>114300</xdr:colOff>
      <xdr:row>57</xdr:row>
      <xdr:rowOff>77780</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3703300" y="9812612"/>
          <a:ext cx="889000" cy="37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129713</xdr:rowOff>
    </xdr:from>
    <xdr:to>
      <xdr:col>76</xdr:col>
      <xdr:colOff>165100</xdr:colOff>
      <xdr:row>57</xdr:row>
      <xdr:rowOff>59863</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4541500" y="9730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76390</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5111" y="9506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39962</xdr:rowOff>
    </xdr:from>
    <xdr:to>
      <xdr:col>71</xdr:col>
      <xdr:colOff>177800</xdr:colOff>
      <xdr:row>57</xdr:row>
      <xdr:rowOff>113502</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2814300" y="9812612"/>
          <a:ext cx="889000" cy="73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76220</xdr:rowOff>
    </xdr:from>
    <xdr:to>
      <xdr:col>72</xdr:col>
      <xdr:colOff>38100</xdr:colOff>
      <xdr:row>57</xdr:row>
      <xdr:rowOff>6370</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3652500" y="967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22897</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452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122924</xdr:rowOff>
    </xdr:from>
    <xdr:to>
      <xdr:col>67</xdr:col>
      <xdr:colOff>101600</xdr:colOff>
      <xdr:row>57</xdr:row>
      <xdr:rowOff>53074</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2763500" y="972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69601</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499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89509</xdr:rowOff>
    </xdr:from>
    <xdr:to>
      <xdr:col>85</xdr:col>
      <xdr:colOff>177800</xdr:colOff>
      <xdr:row>57</xdr:row>
      <xdr:rowOff>19659</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6268700" y="9690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67936</xdr:rowOff>
    </xdr:from>
    <xdr:ext cx="534377" cy="259045"/>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6370300" y="9669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125971</xdr:rowOff>
    </xdr:from>
    <xdr:to>
      <xdr:col>81</xdr:col>
      <xdr:colOff>101600</xdr:colOff>
      <xdr:row>57</xdr:row>
      <xdr:rowOff>56121</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5430500" y="9727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47248</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14111" y="9819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26980</xdr:rowOff>
    </xdr:from>
    <xdr:to>
      <xdr:col>76</xdr:col>
      <xdr:colOff>165100</xdr:colOff>
      <xdr:row>57</xdr:row>
      <xdr:rowOff>128580</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4541500" y="979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119707</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325111" y="9892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160612</xdr:rowOff>
    </xdr:from>
    <xdr:to>
      <xdr:col>72</xdr:col>
      <xdr:colOff>38100</xdr:colOff>
      <xdr:row>57</xdr:row>
      <xdr:rowOff>90762</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3652500" y="9761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81889</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436111" y="9854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62702</xdr:rowOff>
    </xdr:from>
    <xdr:to>
      <xdr:col>67</xdr:col>
      <xdr:colOff>101600</xdr:colOff>
      <xdr:row>57</xdr:row>
      <xdr:rowOff>164302</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2763500" y="9835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155429</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547111" y="9928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災害復旧費グラフ枠">
          <a:extLst>
            <a:ext uri="{FF2B5EF4-FFF2-40B4-BE49-F238E27FC236}">
              <a16:creationId xmlns:a16="http://schemas.microsoft.com/office/drawing/2014/main" id="{00000000-0008-0000-0700-00007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56882</xdr:rowOff>
    </xdr:from>
    <xdr:to>
      <xdr:col>85</xdr:col>
      <xdr:colOff>126364</xdr:colOff>
      <xdr:row>79</xdr:row>
      <xdr:rowOff>98879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6317595" y="12229832"/>
          <a:ext cx="1269" cy="1413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118759</xdr:rowOff>
    </xdr:from>
    <xdr:ext cx="249299" cy="259045"/>
    <xdr:sp macro="" textlink="">
      <xdr:nvSpPr>
        <xdr:cNvPr id="636" name="災害復旧費最小値テキスト">
          <a:extLst>
            <a:ext uri="{FF2B5EF4-FFF2-40B4-BE49-F238E27FC236}">
              <a16:creationId xmlns:a16="http://schemas.microsoft.com/office/drawing/2014/main" id="{00000000-0008-0000-0700-00007C020000}"/>
            </a:ext>
          </a:extLst>
        </xdr:cNvPr>
        <xdr:cNvSpPr txBox="1"/>
      </xdr:nvSpPr>
      <xdr:spPr>
        <a:xfrm>
          <a:off x="16370300" y="136633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3559</xdr:rowOff>
    </xdr:from>
    <xdr:ext cx="534377" cy="259045"/>
    <xdr:sp macro="" textlink="">
      <xdr:nvSpPr>
        <xdr:cNvPr id="638" name="災害復旧費最大値テキスト">
          <a:extLst>
            <a:ext uri="{FF2B5EF4-FFF2-40B4-BE49-F238E27FC236}">
              <a16:creationId xmlns:a16="http://schemas.microsoft.com/office/drawing/2014/main" id="{00000000-0008-0000-0700-00007E020000}"/>
            </a:ext>
          </a:extLst>
        </xdr:cNvPr>
        <xdr:cNvSpPr txBox="1"/>
      </xdr:nvSpPr>
      <xdr:spPr>
        <a:xfrm>
          <a:off x="16370300" y="12005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43,286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56882</xdr:rowOff>
    </xdr:from>
    <xdr:to>
      <xdr:col>86</xdr:col>
      <xdr:colOff>25400</xdr:colOff>
      <xdr:row>71</xdr:row>
      <xdr:rowOff>56882</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2229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64981</xdr:rowOff>
    </xdr:from>
    <xdr:to>
      <xdr:col>85</xdr:col>
      <xdr:colOff>127000</xdr:colOff>
      <xdr:row>79</xdr:row>
      <xdr:rowOff>82517</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5481300" y="13609531"/>
          <a:ext cx="838200" cy="17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36208</xdr:rowOff>
    </xdr:from>
    <xdr:ext cx="469744" cy="259045"/>
    <xdr:sp macro="" textlink="">
      <xdr:nvSpPr>
        <xdr:cNvPr id="641" name="災害復旧費平均値テキスト">
          <a:extLst>
            <a:ext uri="{FF2B5EF4-FFF2-40B4-BE49-F238E27FC236}">
              <a16:creationId xmlns:a16="http://schemas.microsoft.com/office/drawing/2014/main" id="{00000000-0008-0000-0700-000081020000}"/>
            </a:ext>
          </a:extLst>
        </xdr:cNvPr>
        <xdr:cNvSpPr txBox="1"/>
      </xdr:nvSpPr>
      <xdr:spPr>
        <a:xfrm>
          <a:off x="16370300" y="134093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13331</xdr:rowOff>
    </xdr:from>
    <xdr:to>
      <xdr:col>85</xdr:col>
      <xdr:colOff>177800</xdr:colOff>
      <xdr:row>79</xdr:row>
      <xdr:rowOff>114931</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6268700" y="13557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82517</xdr:rowOff>
    </xdr:from>
    <xdr:to>
      <xdr:col>81</xdr:col>
      <xdr:colOff>50800</xdr:colOff>
      <xdr:row>79</xdr:row>
      <xdr:rowOff>90224</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4592300" y="13627067"/>
          <a:ext cx="889000" cy="7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162509</xdr:rowOff>
    </xdr:from>
    <xdr:to>
      <xdr:col>81</xdr:col>
      <xdr:colOff>101600</xdr:colOff>
      <xdr:row>79</xdr:row>
      <xdr:rowOff>92659</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5430500" y="13535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109186</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46428" y="13310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90224</xdr:rowOff>
    </xdr:from>
    <xdr:to>
      <xdr:col>76</xdr:col>
      <xdr:colOff>114300</xdr:colOff>
      <xdr:row>79</xdr:row>
      <xdr:rowOff>97115</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flipV="1">
          <a:off x="13703300" y="13634774"/>
          <a:ext cx="889000" cy="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146997</xdr:rowOff>
    </xdr:from>
    <xdr:to>
      <xdr:col>76</xdr:col>
      <xdr:colOff>165100</xdr:colOff>
      <xdr:row>79</xdr:row>
      <xdr:rowOff>77147</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4541500" y="13520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93674</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357428" y="13295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97115</xdr:rowOff>
    </xdr:from>
    <xdr:to>
      <xdr:col>71</xdr:col>
      <xdr:colOff>177800</xdr:colOff>
      <xdr:row>79</xdr:row>
      <xdr:rowOff>98290</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flipV="1">
          <a:off x="12814300" y="13641665"/>
          <a:ext cx="889000" cy="1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165514</xdr:rowOff>
    </xdr:from>
    <xdr:to>
      <xdr:col>72</xdr:col>
      <xdr:colOff>38100</xdr:colOff>
      <xdr:row>79</xdr:row>
      <xdr:rowOff>95664</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3652500" y="13538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112191</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468428" y="13313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153398</xdr:rowOff>
    </xdr:from>
    <xdr:to>
      <xdr:col>67</xdr:col>
      <xdr:colOff>101600</xdr:colOff>
      <xdr:row>79</xdr:row>
      <xdr:rowOff>83548</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2763500" y="13526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100075</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579428" y="13301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14181</xdr:rowOff>
    </xdr:from>
    <xdr:to>
      <xdr:col>85</xdr:col>
      <xdr:colOff>177800</xdr:colOff>
      <xdr:row>79</xdr:row>
      <xdr:rowOff>115781</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6268700" y="13558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163209</xdr:rowOff>
    </xdr:from>
    <xdr:ext cx="469744" cy="259045"/>
    <xdr:sp macro="" textlink="">
      <xdr:nvSpPr>
        <xdr:cNvPr id="660" name="災害復旧費該当値テキスト">
          <a:extLst>
            <a:ext uri="{FF2B5EF4-FFF2-40B4-BE49-F238E27FC236}">
              <a16:creationId xmlns:a16="http://schemas.microsoft.com/office/drawing/2014/main" id="{00000000-0008-0000-0700-000094020000}"/>
            </a:ext>
          </a:extLst>
        </xdr:cNvPr>
        <xdr:cNvSpPr txBox="1"/>
      </xdr:nvSpPr>
      <xdr:spPr>
        <a:xfrm>
          <a:off x="16370300" y="13536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31717</xdr:rowOff>
    </xdr:from>
    <xdr:to>
      <xdr:col>81</xdr:col>
      <xdr:colOff>101600</xdr:colOff>
      <xdr:row>79</xdr:row>
      <xdr:rowOff>133317</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5430500" y="13576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124444</xdr:rowOff>
    </xdr:from>
    <xdr:ext cx="378565"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5292017" y="136689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39424</xdr:rowOff>
    </xdr:from>
    <xdr:to>
      <xdr:col>76</xdr:col>
      <xdr:colOff>165100</xdr:colOff>
      <xdr:row>79</xdr:row>
      <xdr:rowOff>141024</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4541500" y="13583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132151</xdr:rowOff>
    </xdr:from>
    <xdr:ext cx="378565"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4403017" y="136767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46315</xdr:rowOff>
    </xdr:from>
    <xdr:to>
      <xdr:col>72</xdr:col>
      <xdr:colOff>38100</xdr:colOff>
      <xdr:row>79</xdr:row>
      <xdr:rowOff>147915</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3652500" y="13590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139042</xdr:rowOff>
    </xdr:from>
    <xdr:ext cx="313932"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3546333" y="136835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47490</xdr:rowOff>
    </xdr:from>
    <xdr:to>
      <xdr:col>67</xdr:col>
      <xdr:colOff>101600</xdr:colOff>
      <xdr:row>79</xdr:row>
      <xdr:rowOff>149090</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2763500" y="13592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140217</xdr:rowOff>
    </xdr:from>
    <xdr:ext cx="313932"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657333" y="136847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a:extLst>
            <a:ext uri="{FF2B5EF4-FFF2-40B4-BE49-F238E27FC236}">
              <a16:creationId xmlns:a16="http://schemas.microsoft.com/office/drawing/2014/main" id="{00000000-0008-0000-0700-0000B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91858</xdr:rowOff>
    </xdr:from>
    <xdr:to>
      <xdr:col>85</xdr:col>
      <xdr:colOff>126364</xdr:colOff>
      <xdr:row>98</xdr:row>
      <xdr:rowOff>155897</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6317595" y="15350908"/>
          <a:ext cx="1269" cy="1607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159724</xdr:rowOff>
    </xdr:from>
    <xdr:ext cx="469744" cy="259045"/>
    <xdr:sp macro="" textlink="">
      <xdr:nvSpPr>
        <xdr:cNvPr id="695" name="公債費最小値テキスト">
          <a:extLst>
            <a:ext uri="{FF2B5EF4-FFF2-40B4-BE49-F238E27FC236}">
              <a16:creationId xmlns:a16="http://schemas.microsoft.com/office/drawing/2014/main" id="{00000000-0008-0000-0700-0000B7020000}"/>
            </a:ext>
          </a:extLst>
        </xdr:cNvPr>
        <xdr:cNvSpPr txBox="1"/>
      </xdr:nvSpPr>
      <xdr:spPr>
        <a:xfrm>
          <a:off x="16370300" y="16961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155897</xdr:rowOff>
    </xdr:from>
    <xdr:to>
      <xdr:col>86</xdr:col>
      <xdr:colOff>25400</xdr:colOff>
      <xdr:row>98</xdr:row>
      <xdr:rowOff>155897</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6957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38535</xdr:rowOff>
    </xdr:from>
    <xdr:ext cx="599010" cy="259045"/>
    <xdr:sp macro="" textlink="">
      <xdr:nvSpPr>
        <xdr:cNvPr id="697" name="公債費最大値テキスト">
          <a:extLst>
            <a:ext uri="{FF2B5EF4-FFF2-40B4-BE49-F238E27FC236}">
              <a16:creationId xmlns:a16="http://schemas.microsoft.com/office/drawing/2014/main" id="{00000000-0008-0000-0700-0000B9020000}"/>
            </a:ext>
          </a:extLst>
        </xdr:cNvPr>
        <xdr:cNvSpPr txBox="1"/>
      </xdr:nvSpPr>
      <xdr:spPr>
        <a:xfrm>
          <a:off x="16370300" y="15126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105,430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91858</xdr:rowOff>
    </xdr:from>
    <xdr:to>
      <xdr:col>86</xdr:col>
      <xdr:colOff>25400</xdr:colOff>
      <xdr:row>89</xdr:row>
      <xdr:rowOff>91858</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5350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158200</xdr:rowOff>
    </xdr:from>
    <xdr:to>
      <xdr:col>85</xdr:col>
      <xdr:colOff>127000</xdr:colOff>
      <xdr:row>96</xdr:row>
      <xdr:rowOff>170757</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5481300" y="16617400"/>
          <a:ext cx="838200" cy="12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28239</xdr:rowOff>
    </xdr:from>
    <xdr:ext cx="534377" cy="259045"/>
    <xdr:sp macro="" textlink="">
      <xdr:nvSpPr>
        <xdr:cNvPr id="700" name="公債費平均値テキスト">
          <a:extLst>
            <a:ext uri="{FF2B5EF4-FFF2-40B4-BE49-F238E27FC236}">
              <a16:creationId xmlns:a16="http://schemas.microsoft.com/office/drawing/2014/main" id="{00000000-0008-0000-0700-0000BC020000}"/>
            </a:ext>
          </a:extLst>
        </xdr:cNvPr>
        <xdr:cNvSpPr txBox="1"/>
      </xdr:nvSpPr>
      <xdr:spPr>
        <a:xfrm>
          <a:off x="16370300" y="163159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5362</xdr:rowOff>
    </xdr:from>
    <xdr:to>
      <xdr:col>85</xdr:col>
      <xdr:colOff>177800</xdr:colOff>
      <xdr:row>96</xdr:row>
      <xdr:rowOff>106962</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6268700" y="16464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149644</xdr:rowOff>
    </xdr:from>
    <xdr:to>
      <xdr:col>81</xdr:col>
      <xdr:colOff>50800</xdr:colOff>
      <xdr:row>96</xdr:row>
      <xdr:rowOff>158200</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4592300" y="16608844"/>
          <a:ext cx="889000" cy="8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15128</xdr:rowOff>
    </xdr:from>
    <xdr:to>
      <xdr:col>81</xdr:col>
      <xdr:colOff>101600</xdr:colOff>
      <xdr:row>96</xdr:row>
      <xdr:rowOff>116728</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5430500" y="1647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133255</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14111" y="16249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149644</xdr:rowOff>
    </xdr:from>
    <xdr:to>
      <xdr:col>76</xdr:col>
      <xdr:colOff>114300</xdr:colOff>
      <xdr:row>96</xdr:row>
      <xdr:rowOff>159719</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3703300" y="16608844"/>
          <a:ext cx="889000" cy="10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31375</xdr:rowOff>
    </xdr:from>
    <xdr:to>
      <xdr:col>76</xdr:col>
      <xdr:colOff>165100</xdr:colOff>
      <xdr:row>96</xdr:row>
      <xdr:rowOff>132975</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4541500" y="1649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149502</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265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59314</xdr:rowOff>
    </xdr:from>
    <xdr:to>
      <xdr:col>71</xdr:col>
      <xdr:colOff>177800</xdr:colOff>
      <xdr:row>96</xdr:row>
      <xdr:rowOff>159719</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a:off x="12814300" y="16518514"/>
          <a:ext cx="889000" cy="100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52699</xdr:rowOff>
    </xdr:from>
    <xdr:to>
      <xdr:col>72</xdr:col>
      <xdr:colOff>38100</xdr:colOff>
      <xdr:row>96</xdr:row>
      <xdr:rowOff>154299</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3652500" y="165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170826</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287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45287</xdr:rowOff>
    </xdr:from>
    <xdr:to>
      <xdr:col>67</xdr:col>
      <xdr:colOff>101600</xdr:colOff>
      <xdr:row>96</xdr:row>
      <xdr:rowOff>146887</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2763500" y="1650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138014</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597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119957</xdr:rowOff>
    </xdr:from>
    <xdr:to>
      <xdr:col>85</xdr:col>
      <xdr:colOff>177800</xdr:colOff>
      <xdr:row>97</xdr:row>
      <xdr:rowOff>50107</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6268700" y="1657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98384</xdr:rowOff>
    </xdr:from>
    <xdr:ext cx="534377" cy="259045"/>
    <xdr:sp macro="" textlink="">
      <xdr:nvSpPr>
        <xdr:cNvPr id="719" name="公債費該当値テキスト">
          <a:extLst>
            <a:ext uri="{FF2B5EF4-FFF2-40B4-BE49-F238E27FC236}">
              <a16:creationId xmlns:a16="http://schemas.microsoft.com/office/drawing/2014/main" id="{00000000-0008-0000-0700-0000CF020000}"/>
            </a:ext>
          </a:extLst>
        </xdr:cNvPr>
        <xdr:cNvSpPr txBox="1"/>
      </xdr:nvSpPr>
      <xdr:spPr>
        <a:xfrm>
          <a:off x="16370300" y="16557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107400</xdr:rowOff>
    </xdr:from>
    <xdr:to>
      <xdr:col>81</xdr:col>
      <xdr:colOff>101600</xdr:colOff>
      <xdr:row>97</xdr:row>
      <xdr:rowOff>37550</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5430500" y="1656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28677</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5214111" y="16659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98844</xdr:rowOff>
    </xdr:from>
    <xdr:to>
      <xdr:col>76</xdr:col>
      <xdr:colOff>165100</xdr:colOff>
      <xdr:row>97</xdr:row>
      <xdr:rowOff>28994</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4541500" y="16558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20121</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4325111" y="16650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108919</xdr:rowOff>
    </xdr:from>
    <xdr:to>
      <xdr:col>72</xdr:col>
      <xdr:colOff>38100</xdr:colOff>
      <xdr:row>97</xdr:row>
      <xdr:rowOff>39069</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3652500" y="16568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30196</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3436111" y="16660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8514</xdr:rowOff>
    </xdr:from>
    <xdr:to>
      <xdr:col>67</xdr:col>
      <xdr:colOff>101600</xdr:colOff>
      <xdr:row>96</xdr:row>
      <xdr:rowOff>110114</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2763500" y="16467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126641</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2547111" y="16242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21970</xdr:rowOff>
    </xdr:from>
    <xdr:ext cx="377026"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910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2" name="諸支出金グラフ枠">
          <a:extLst>
            <a:ext uri="{FF2B5EF4-FFF2-40B4-BE49-F238E27FC236}">
              <a16:creationId xmlns:a16="http://schemas.microsoft.com/office/drawing/2014/main" id="{00000000-0008-0000-0700-0000F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18869</xdr:rowOff>
    </xdr:from>
    <xdr:to>
      <xdr:col>116</xdr:col>
      <xdr:colOff>62864</xdr:colOff>
      <xdr:row>39</xdr:row>
      <xdr:rowOff>98878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flipV="1">
          <a:off x="22159595" y="5162369"/>
          <a:ext cx="1269" cy="1623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117582</xdr:rowOff>
    </xdr:from>
    <xdr:ext cx="249299" cy="259045"/>
    <xdr:sp macro="" textlink="">
      <xdr:nvSpPr>
        <xdr:cNvPr id="754" name="諸支出金最小値テキスト">
          <a:extLst>
            <a:ext uri="{FF2B5EF4-FFF2-40B4-BE49-F238E27FC236}">
              <a16:creationId xmlns:a16="http://schemas.microsoft.com/office/drawing/2014/main" id="{00000000-0008-0000-0700-0000F2020000}"/>
            </a:ext>
          </a:extLst>
        </xdr:cNvPr>
        <xdr:cNvSpPr txBox="1"/>
      </xdr:nvSpPr>
      <xdr:spPr>
        <a:xfrm>
          <a:off x="22212300" y="68041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136996</xdr:rowOff>
    </xdr:from>
    <xdr:ext cx="378565" cy="259045"/>
    <xdr:sp macro="" textlink="">
      <xdr:nvSpPr>
        <xdr:cNvPr id="756" name="諸支出金最大値テキスト">
          <a:extLst>
            <a:ext uri="{FF2B5EF4-FFF2-40B4-BE49-F238E27FC236}">
              <a16:creationId xmlns:a16="http://schemas.microsoft.com/office/drawing/2014/main" id="{00000000-0008-0000-0700-0000F4020000}"/>
            </a:ext>
          </a:extLst>
        </xdr:cNvPr>
        <xdr:cNvSpPr txBox="1"/>
      </xdr:nvSpPr>
      <xdr:spPr>
        <a:xfrm>
          <a:off x="22212300" y="49375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18869</xdr:rowOff>
    </xdr:from>
    <xdr:to>
      <xdr:col>116</xdr:col>
      <xdr:colOff>152400</xdr:colOff>
      <xdr:row>30</xdr:row>
      <xdr:rowOff>18869</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2072600" y="5162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35033</xdr:rowOff>
    </xdr:from>
    <xdr:ext cx="313932" cy="259045"/>
    <xdr:sp macro="" textlink="">
      <xdr:nvSpPr>
        <xdr:cNvPr id="759" name="諸支出金平均値テキスト">
          <a:extLst>
            <a:ext uri="{FF2B5EF4-FFF2-40B4-BE49-F238E27FC236}">
              <a16:creationId xmlns:a16="http://schemas.microsoft.com/office/drawing/2014/main" id="{00000000-0008-0000-0700-0000F7020000}"/>
            </a:ext>
          </a:extLst>
        </xdr:cNvPr>
        <xdr:cNvSpPr txBox="1"/>
      </xdr:nvSpPr>
      <xdr:spPr>
        <a:xfrm>
          <a:off x="22212300" y="655013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12156</xdr:rowOff>
    </xdr:from>
    <xdr:to>
      <xdr:col>116</xdr:col>
      <xdr:colOff>114300</xdr:colOff>
      <xdr:row>39</xdr:row>
      <xdr:rowOff>113756</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2110700" y="669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39915</xdr:rowOff>
    </xdr:from>
    <xdr:to>
      <xdr:col>112</xdr:col>
      <xdr:colOff>38100</xdr:colOff>
      <xdr:row>38</xdr:row>
      <xdr:rowOff>141515</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1272500" y="6555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158041</xdr:rowOff>
    </xdr:from>
    <xdr:ext cx="378565"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4017" y="63302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124823</xdr:rowOff>
    </xdr:from>
    <xdr:to>
      <xdr:col>107</xdr:col>
      <xdr:colOff>101600</xdr:colOff>
      <xdr:row>39</xdr:row>
      <xdr:rowOff>54973</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20383500" y="6639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71500</xdr:rowOff>
    </xdr:from>
    <xdr:ext cx="313932"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77333" y="64151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7" name="直線コネクタ 766">
          <a:extLst>
            <a:ext uri="{FF2B5EF4-FFF2-40B4-BE49-F238E27FC236}">
              <a16:creationId xmlns:a16="http://schemas.microsoft.com/office/drawing/2014/main" id="{00000000-0008-0000-0700-0000FF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159113</xdr:rowOff>
    </xdr:from>
    <xdr:to>
      <xdr:col>102</xdr:col>
      <xdr:colOff>165100</xdr:colOff>
      <xdr:row>39</xdr:row>
      <xdr:rowOff>89263</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9494500" y="667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105790</xdr:rowOff>
    </xdr:from>
    <xdr:ext cx="313932"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88333" y="64494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87267</xdr:rowOff>
    </xdr:from>
    <xdr:to>
      <xdr:col>98</xdr:col>
      <xdr:colOff>38100</xdr:colOff>
      <xdr:row>39</xdr:row>
      <xdr:rowOff>17417</xdr:rowOff>
    </xdr:to>
    <xdr:sp macro="" textlink="">
      <xdr:nvSpPr>
        <xdr:cNvPr id="770" name="フローチャート: 判断 769">
          <a:extLst>
            <a:ext uri="{FF2B5EF4-FFF2-40B4-BE49-F238E27FC236}">
              <a16:creationId xmlns:a16="http://schemas.microsoft.com/office/drawing/2014/main" id="{00000000-0008-0000-0700-000002030000}"/>
            </a:ext>
          </a:extLst>
        </xdr:cNvPr>
        <xdr:cNvSpPr/>
      </xdr:nvSpPr>
      <xdr:spPr>
        <a:xfrm>
          <a:off x="18605500" y="6602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33944</xdr:rowOff>
    </xdr:from>
    <xdr:ext cx="313932"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499333" y="63775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162032</xdr:rowOff>
    </xdr:from>
    <xdr:ext cx="249299" cy="259045"/>
    <xdr:sp macro="" textlink="">
      <xdr:nvSpPr>
        <xdr:cNvPr id="778" name="諸支出金該当値テキスト">
          <a:extLst>
            <a:ext uri="{FF2B5EF4-FFF2-40B4-BE49-F238E27FC236}">
              <a16:creationId xmlns:a16="http://schemas.microsoft.com/office/drawing/2014/main" id="{00000000-0008-0000-0700-00000A030000}"/>
            </a:ext>
          </a:extLst>
        </xdr:cNvPr>
        <xdr:cNvSpPr txBox="1"/>
      </xdr:nvSpPr>
      <xdr:spPr>
        <a:xfrm>
          <a:off x="22212300" y="66771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5" name="楕円 784">
          <a:extLst>
            <a:ext uri="{FF2B5EF4-FFF2-40B4-BE49-F238E27FC236}">
              <a16:creationId xmlns:a16="http://schemas.microsoft.com/office/drawing/2014/main" id="{00000000-0008-0000-0700-000011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前年度繰上充用金グラフ枠">
          <a:extLst>
            <a:ext uri="{FF2B5EF4-FFF2-40B4-BE49-F238E27FC236}">
              <a16:creationId xmlns:a16="http://schemas.microsoft.com/office/drawing/2014/main" id="{00000000-0008-0000-0700-00002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3" name="前年度繰上充用金最小値テキスト">
          <a:extLst>
            <a:ext uri="{FF2B5EF4-FFF2-40B4-BE49-F238E27FC236}">
              <a16:creationId xmlns:a16="http://schemas.microsoft.com/office/drawing/2014/main" id="{00000000-0008-0000-0700-000023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5" name="前年度繰上充用金最大値テキスト">
          <a:extLst>
            <a:ext uri="{FF2B5EF4-FFF2-40B4-BE49-F238E27FC236}">
              <a16:creationId xmlns:a16="http://schemas.microsoft.com/office/drawing/2014/main" id="{00000000-0008-0000-0700-000025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8" name="前年度繰上充用金平均値テキスト">
          <a:extLst>
            <a:ext uri="{FF2B5EF4-FFF2-40B4-BE49-F238E27FC236}">
              <a16:creationId xmlns:a16="http://schemas.microsoft.com/office/drawing/2014/main" id="{00000000-0008-0000-0700-000028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フローチャート: 判断 818">
          <a:extLst>
            <a:ext uri="{FF2B5EF4-FFF2-40B4-BE49-F238E27FC236}">
              <a16:creationId xmlns:a16="http://schemas.microsoft.com/office/drawing/2014/main" id="{00000000-0008-0000-0700-000033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7" name="前年度繰上充用金該当値テキスト">
          <a:extLst>
            <a:ext uri="{FF2B5EF4-FFF2-40B4-BE49-F238E27FC236}">
              <a16:creationId xmlns:a16="http://schemas.microsoft.com/office/drawing/2014/main" id="{00000000-0008-0000-0700-00003B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6" name="正方形/長方形 835">
          <a:extLst>
            <a:ext uri="{FF2B5EF4-FFF2-40B4-BE49-F238E27FC236}">
              <a16:creationId xmlns:a16="http://schemas.microsoft.com/office/drawing/2014/main" id="{00000000-0008-0000-0700-00004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7" name="正方形/長方形 836">
          <a:extLst>
            <a:ext uri="{FF2B5EF4-FFF2-40B4-BE49-F238E27FC236}">
              <a16:creationId xmlns:a16="http://schemas.microsoft.com/office/drawing/2014/main" id="{00000000-0008-0000-0700-00004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総務費は、前年度と比べ</a:t>
          </a:r>
          <a:r>
            <a:rPr kumimoji="1" lang="en-US" altLang="ja-JP" sz="1300">
              <a:latin typeface="ＭＳ Ｐゴシック" panose="020B0600070205080204" pitchFamily="50" charset="-128"/>
              <a:ea typeface="ＭＳ Ｐゴシック" panose="020B0600070205080204" pitchFamily="50" charset="-128"/>
            </a:rPr>
            <a:t>6,840</a:t>
          </a:r>
          <a:r>
            <a:rPr kumimoji="1" lang="ja-JP" altLang="en-US" sz="1300">
              <a:latin typeface="ＭＳ Ｐゴシック" panose="020B0600070205080204" pitchFamily="50" charset="-128"/>
              <a:ea typeface="ＭＳ Ｐゴシック" panose="020B0600070205080204" pitchFamily="50" charset="-128"/>
            </a:rPr>
            <a:t>円減となった。特別会計繰出準備基金及び財政調整基金の積立額の減が影響している。民生費は、前年度と比べ</a:t>
          </a:r>
          <a:r>
            <a:rPr kumimoji="1" lang="en-US" altLang="ja-JP" sz="1300">
              <a:latin typeface="ＭＳ Ｐゴシック" panose="020B0600070205080204" pitchFamily="50" charset="-128"/>
              <a:ea typeface="ＭＳ Ｐゴシック" panose="020B0600070205080204" pitchFamily="50" charset="-128"/>
            </a:rPr>
            <a:t>13,765</a:t>
          </a:r>
          <a:r>
            <a:rPr kumimoji="1" lang="ja-JP" altLang="en-US" sz="1300">
              <a:latin typeface="ＭＳ Ｐゴシック" panose="020B0600070205080204" pitchFamily="50" charset="-128"/>
              <a:ea typeface="ＭＳ Ｐゴシック" panose="020B0600070205080204" pitchFamily="50" charset="-128"/>
            </a:rPr>
            <a:t>円増となった。価格高騰対応重点支援給付金などの皆増に加え、認可保育園等への負担金が大幅に増となったことが影響している。衛生費は、前年度と比べ</a:t>
          </a:r>
          <a:r>
            <a:rPr kumimoji="1" lang="en-US" altLang="ja-JP" sz="1300">
              <a:latin typeface="ＭＳ Ｐゴシック" panose="020B0600070205080204" pitchFamily="50" charset="-128"/>
              <a:ea typeface="ＭＳ Ｐゴシック" panose="020B0600070205080204" pitchFamily="50" charset="-128"/>
            </a:rPr>
            <a:t>1,597</a:t>
          </a:r>
          <a:r>
            <a:rPr kumimoji="1" lang="ja-JP" altLang="en-US" sz="1300">
              <a:latin typeface="ＭＳ Ｐゴシック" panose="020B0600070205080204" pitchFamily="50" charset="-128"/>
              <a:ea typeface="ＭＳ Ｐゴシック" panose="020B0600070205080204" pitchFamily="50" charset="-128"/>
            </a:rPr>
            <a:t>円増となった。電力・ガス・食料品等価格高騰重点交付金を活用した水道事業会計への補助金に伴う増、こども医療費助成費用の増などが影響している。農林水産業費は、前年度と比べ</a:t>
          </a:r>
          <a:r>
            <a:rPr kumimoji="1" lang="en-US" altLang="ja-JP" sz="1300">
              <a:latin typeface="ＭＳ Ｐゴシック" panose="020B0600070205080204" pitchFamily="50" charset="-128"/>
              <a:ea typeface="ＭＳ Ｐゴシック" panose="020B0600070205080204" pitchFamily="50" charset="-128"/>
            </a:rPr>
            <a:t>373</a:t>
          </a:r>
          <a:r>
            <a:rPr kumimoji="1" lang="ja-JP" altLang="en-US" sz="1300">
              <a:latin typeface="ＭＳ Ｐゴシック" panose="020B0600070205080204" pitchFamily="50" charset="-128"/>
              <a:ea typeface="ＭＳ Ｐゴシック" panose="020B0600070205080204" pitchFamily="50" charset="-128"/>
            </a:rPr>
            <a:t>円増となった。物価高騰支援として農業者経営支援事業を実施したことが影響している。商工費は、前年度と比べ</a:t>
          </a:r>
          <a:r>
            <a:rPr kumimoji="1" lang="en-US" altLang="ja-JP" sz="1300">
              <a:latin typeface="ＭＳ Ｐゴシック" panose="020B0600070205080204" pitchFamily="50" charset="-128"/>
              <a:ea typeface="ＭＳ Ｐゴシック" panose="020B0600070205080204" pitchFamily="50" charset="-128"/>
            </a:rPr>
            <a:t>3,596</a:t>
          </a:r>
          <a:r>
            <a:rPr kumimoji="1" lang="ja-JP" altLang="en-US" sz="1300">
              <a:latin typeface="ＭＳ Ｐゴシック" panose="020B0600070205080204" pitchFamily="50" charset="-128"/>
              <a:ea typeface="ＭＳ Ｐゴシック" panose="020B0600070205080204" pitchFamily="50" charset="-128"/>
            </a:rPr>
            <a:t>円減となった。ウンタマギルー割引クーポン券配布事業が皆減したことが大きく影響している。土木費は、前年度と比べ</a:t>
          </a:r>
          <a:r>
            <a:rPr kumimoji="1" lang="en-US" altLang="ja-JP" sz="1300">
              <a:latin typeface="ＭＳ Ｐゴシック" panose="020B0600070205080204" pitchFamily="50" charset="-128"/>
              <a:ea typeface="ＭＳ Ｐゴシック" panose="020B0600070205080204" pitchFamily="50" charset="-128"/>
            </a:rPr>
            <a:t>901</a:t>
          </a:r>
          <a:r>
            <a:rPr kumimoji="1" lang="ja-JP" altLang="en-US" sz="1300">
              <a:latin typeface="ＭＳ Ｐゴシック" panose="020B0600070205080204" pitchFamily="50" charset="-128"/>
              <a:ea typeface="ＭＳ Ｐゴシック" panose="020B0600070205080204" pitchFamily="50" charset="-128"/>
            </a:rPr>
            <a:t>円増となった。公園長寿命化計画策定業務委託や西原運動公園テニスコート改修工事などを実施したことが影響している。教育費は、前年度と比べ</a:t>
          </a:r>
          <a:r>
            <a:rPr kumimoji="1" lang="en-US" altLang="ja-JP" sz="1300">
              <a:latin typeface="ＭＳ Ｐゴシック" panose="020B0600070205080204" pitchFamily="50" charset="-128"/>
              <a:ea typeface="ＭＳ Ｐゴシック" panose="020B0600070205080204" pitchFamily="50" charset="-128"/>
            </a:rPr>
            <a:t>4,785</a:t>
          </a:r>
          <a:r>
            <a:rPr kumimoji="1" lang="ja-JP" altLang="en-US" sz="1300">
              <a:latin typeface="ＭＳ Ｐゴシック" panose="020B0600070205080204" pitchFamily="50" charset="-128"/>
              <a:ea typeface="ＭＳ Ｐゴシック" panose="020B0600070205080204" pitchFamily="50" charset="-128"/>
            </a:rPr>
            <a:t>円増となった。町立中学校におけるレジリエンス強化型</a:t>
          </a:r>
          <a:r>
            <a:rPr kumimoji="1" lang="en-US" altLang="ja-JP" sz="1300">
              <a:latin typeface="ＭＳ Ｐゴシック" panose="020B0600070205080204" pitchFamily="50" charset="-128"/>
              <a:ea typeface="ＭＳ Ｐゴシック" panose="020B0600070205080204" pitchFamily="50" charset="-128"/>
            </a:rPr>
            <a:t>ZEB</a:t>
          </a:r>
          <a:r>
            <a:rPr kumimoji="1" lang="ja-JP" altLang="en-US" sz="1300">
              <a:latin typeface="ＭＳ Ｐゴシック" panose="020B0600070205080204" pitchFamily="50" charset="-128"/>
              <a:ea typeface="ＭＳ Ｐゴシック" panose="020B0600070205080204" pitchFamily="50" charset="-128"/>
            </a:rPr>
            <a:t>実証事業を実施したことが大きく影響している。類似団体内平均値と比較すると、民生費及び労働費は上回っているが、その他の項目は下回っている。また、沖縄県平均と比較すると、消防費と災害復旧費は上回っているが、その他の項目は下回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沖縄県西原町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50">
              <a:latin typeface="ＭＳ ゴシック" pitchFamily="49" charset="-128"/>
              <a:ea typeface="ＭＳ ゴシック" pitchFamily="49" charset="-128"/>
            </a:rPr>
            <a:t>　財政調整基金残高については、標準財政規模比で</a:t>
          </a:r>
          <a:r>
            <a:rPr kumimoji="1" lang="en-US" altLang="ja-JP" sz="1250">
              <a:latin typeface="ＭＳ ゴシック" pitchFamily="49" charset="-128"/>
              <a:ea typeface="ＭＳ ゴシック" pitchFamily="49" charset="-128"/>
            </a:rPr>
            <a:t>10</a:t>
          </a:r>
          <a:r>
            <a:rPr kumimoji="1" lang="ja-JP" altLang="en-US" sz="1250">
              <a:latin typeface="ＭＳ ゴシック" pitchFamily="49" charset="-128"/>
              <a:ea typeface="ＭＳ ゴシック" pitchFamily="49" charset="-128"/>
            </a:rPr>
            <a:t>％以上を維持することができたが、標準財政規模が増となったことに対し、令和</a:t>
          </a:r>
          <a:r>
            <a:rPr kumimoji="1" lang="en-US" altLang="ja-JP" sz="1250">
              <a:latin typeface="ＭＳ ゴシック" pitchFamily="49" charset="-128"/>
              <a:ea typeface="ＭＳ ゴシック" pitchFamily="49" charset="-128"/>
            </a:rPr>
            <a:t>5</a:t>
          </a:r>
          <a:r>
            <a:rPr kumimoji="1" lang="ja-JP" altLang="en-US" sz="1250">
              <a:latin typeface="ＭＳ ゴシック" pitchFamily="49" charset="-128"/>
              <a:ea typeface="ＭＳ ゴシック" pitchFamily="49" charset="-128"/>
            </a:rPr>
            <a:t>年度の基金残高が令和</a:t>
          </a:r>
          <a:r>
            <a:rPr kumimoji="1" lang="en-US" altLang="ja-JP" sz="1250">
              <a:latin typeface="ＭＳ ゴシック" pitchFamily="49" charset="-128"/>
              <a:ea typeface="ＭＳ ゴシック" pitchFamily="49" charset="-128"/>
            </a:rPr>
            <a:t>4</a:t>
          </a:r>
          <a:r>
            <a:rPr kumimoji="1" lang="ja-JP" altLang="en-US" sz="1250">
              <a:latin typeface="ＭＳ ゴシック" pitchFamily="49" charset="-128"/>
              <a:ea typeface="ＭＳ ゴシック" pitchFamily="49" charset="-128"/>
            </a:rPr>
            <a:t>年度より減となったため、比率が令和</a:t>
          </a:r>
          <a:r>
            <a:rPr kumimoji="1" lang="en-US" altLang="ja-JP" sz="1250">
              <a:latin typeface="ＭＳ ゴシック" pitchFamily="49" charset="-128"/>
              <a:ea typeface="ＭＳ ゴシック" pitchFamily="49" charset="-128"/>
            </a:rPr>
            <a:t>4</a:t>
          </a:r>
          <a:r>
            <a:rPr kumimoji="1" lang="ja-JP" altLang="en-US" sz="1250">
              <a:latin typeface="ＭＳ ゴシック" pitchFamily="49" charset="-128"/>
              <a:ea typeface="ＭＳ ゴシック" pitchFamily="49" charset="-128"/>
            </a:rPr>
            <a:t>年度と比べ</a:t>
          </a:r>
          <a:r>
            <a:rPr kumimoji="1" lang="en-US" altLang="ja-JP" sz="1250">
              <a:latin typeface="ＭＳ ゴシック" pitchFamily="49" charset="-128"/>
              <a:ea typeface="ＭＳ ゴシック" pitchFamily="49" charset="-128"/>
            </a:rPr>
            <a:t>0.91</a:t>
          </a:r>
          <a:r>
            <a:rPr kumimoji="1" lang="ja-JP" altLang="en-US" sz="1250">
              <a:latin typeface="ＭＳ ゴシック" pitchFamily="49" charset="-128"/>
              <a:ea typeface="ＭＳ ゴシック" pitchFamily="49" charset="-128"/>
            </a:rPr>
            <a:t>ポイント減となった。実質収支額は、歳出削減策を進めてきたことで継続的に黒字を確保しているが、形式収支の減の影響もあり、令和</a:t>
          </a:r>
          <a:r>
            <a:rPr kumimoji="1" lang="en-US" altLang="ja-JP" sz="1250">
              <a:latin typeface="ＭＳ ゴシック" pitchFamily="49" charset="-128"/>
              <a:ea typeface="ＭＳ ゴシック" pitchFamily="49" charset="-128"/>
            </a:rPr>
            <a:t>4</a:t>
          </a:r>
          <a:r>
            <a:rPr kumimoji="1" lang="ja-JP" altLang="en-US" sz="1250">
              <a:latin typeface="ＭＳ ゴシック" pitchFamily="49" charset="-128"/>
              <a:ea typeface="ＭＳ ゴシック" pitchFamily="49" charset="-128"/>
            </a:rPr>
            <a:t>年度と比べ</a:t>
          </a:r>
          <a:r>
            <a:rPr kumimoji="1" lang="en-US" altLang="ja-JP" sz="1250">
              <a:latin typeface="ＭＳ ゴシック" pitchFamily="49" charset="-128"/>
              <a:ea typeface="ＭＳ ゴシック" pitchFamily="49" charset="-128"/>
            </a:rPr>
            <a:t>0.75</a:t>
          </a:r>
          <a:r>
            <a:rPr kumimoji="1" lang="ja-JP" altLang="en-US" sz="1250">
              <a:latin typeface="ＭＳ ゴシック" pitchFamily="49" charset="-128"/>
              <a:ea typeface="ＭＳ ゴシック" pitchFamily="49" charset="-128"/>
            </a:rPr>
            <a:t>ポイント減となった。実質単年度収支は、単年度収支の赤字に加え、積立金よりも積立金取崩額が多かったことが影響し、令和</a:t>
          </a:r>
          <a:r>
            <a:rPr kumimoji="1" lang="en-US" altLang="ja-JP" sz="1250">
              <a:latin typeface="ＭＳ ゴシック" pitchFamily="49" charset="-128"/>
              <a:ea typeface="ＭＳ ゴシック" pitchFamily="49" charset="-128"/>
            </a:rPr>
            <a:t>4</a:t>
          </a:r>
          <a:r>
            <a:rPr kumimoji="1" lang="ja-JP" altLang="en-US" sz="1250">
              <a:latin typeface="ＭＳ ゴシック" pitchFamily="49" charset="-128"/>
              <a:ea typeface="ＭＳ ゴシック" pitchFamily="49" charset="-128"/>
            </a:rPr>
            <a:t>年度よりも赤字額が増となり、比率が</a:t>
          </a:r>
          <a:r>
            <a:rPr kumimoji="1" lang="en-US" altLang="ja-JP" sz="1250">
              <a:latin typeface="ＭＳ ゴシック" pitchFamily="49" charset="-128"/>
              <a:ea typeface="ＭＳ ゴシック" pitchFamily="49" charset="-128"/>
            </a:rPr>
            <a:t>0.74</a:t>
          </a:r>
          <a:r>
            <a:rPr kumimoji="1" lang="ja-JP" altLang="en-US" sz="1250">
              <a:latin typeface="ＭＳ ゴシック" pitchFamily="49" charset="-128"/>
              <a:ea typeface="ＭＳ ゴシック" pitchFamily="49" charset="-128"/>
            </a:rPr>
            <a:t>ポイント減となった。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沖縄県西原町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・連結実質赤字比率の標準財政規模比については、令和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年度も引き続き黒字額が赤字額を上回っている。国民健康保険特別会計の赤字額が増となったが、水道事業会計の黒字額が大きいため、それを補っている状況である。</a:t>
          </a:r>
          <a:endParaRPr kumimoji="1" lang="en-US" altLang="ja-JP" sz="1400">
            <a:latin typeface="ＭＳ ゴシック" pitchFamily="49" charset="-128"/>
            <a:ea typeface="ＭＳ ゴシック" pitchFamily="49" charset="-128"/>
          </a:endParaRPr>
        </a:p>
        <a:p>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・国民健康保険特別会計の赤字額については、令和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年度と比べ増となった。歳入が増となったものの、それ以上に歳出において保険給付費等が増となり、結果として赤字額が増となった。累積赤字解消のため、一般会計から法定外繰出を平成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年度は</a:t>
          </a:r>
          <a:r>
            <a:rPr kumimoji="1" lang="en-US" altLang="ja-JP" sz="1400">
              <a:latin typeface="ＭＳ ゴシック" pitchFamily="49" charset="-128"/>
              <a:ea typeface="ＭＳ ゴシック" pitchFamily="49" charset="-128"/>
            </a:rPr>
            <a:t>1.85</a:t>
          </a:r>
          <a:r>
            <a:rPr kumimoji="1" lang="ja-JP" altLang="en-US" sz="1400">
              <a:latin typeface="ＭＳ ゴシック" pitchFamily="49" charset="-128"/>
              <a:ea typeface="ＭＳ ゴシック" pitchFamily="49" charset="-128"/>
            </a:rPr>
            <a:t>億円、令和元年度は</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億円、令和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年度は</a:t>
          </a:r>
          <a:r>
            <a:rPr kumimoji="1" lang="en-US" altLang="ja-JP" sz="1400">
              <a:latin typeface="ＭＳ ゴシック" pitchFamily="49" charset="-128"/>
              <a:ea typeface="ＭＳ ゴシック" pitchFamily="49" charset="-128"/>
            </a:rPr>
            <a:t>1.9</a:t>
          </a:r>
          <a:r>
            <a:rPr kumimoji="1" lang="ja-JP" altLang="en-US" sz="1400">
              <a:latin typeface="ＭＳ ゴシック" pitchFamily="49" charset="-128"/>
              <a:ea typeface="ＭＳ ゴシック" pitchFamily="49" charset="-128"/>
            </a:rPr>
            <a:t>億円、令和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年度は</a:t>
          </a:r>
          <a:r>
            <a:rPr kumimoji="1" lang="en-US" altLang="ja-JP" sz="1400">
              <a:latin typeface="ＭＳ ゴシック" pitchFamily="49" charset="-128"/>
              <a:ea typeface="ＭＳ ゴシック" pitchFamily="49" charset="-128"/>
            </a:rPr>
            <a:t>1.8</a:t>
          </a:r>
          <a:r>
            <a:rPr kumimoji="1" lang="ja-JP" altLang="en-US" sz="1400">
              <a:latin typeface="ＭＳ ゴシック" pitchFamily="49" charset="-128"/>
              <a:ea typeface="ＭＳ ゴシック" pitchFamily="49" charset="-128"/>
            </a:rPr>
            <a:t>億円、令和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年度は</a:t>
          </a:r>
          <a:r>
            <a:rPr kumimoji="1" lang="en-US" altLang="ja-JP" sz="1400">
              <a:latin typeface="ＭＳ ゴシック" pitchFamily="49" charset="-128"/>
              <a:ea typeface="ＭＳ ゴシック" pitchFamily="49" charset="-128"/>
            </a:rPr>
            <a:t>1.5</a:t>
          </a:r>
          <a:r>
            <a:rPr kumimoji="1" lang="ja-JP" altLang="en-US" sz="1400">
              <a:latin typeface="ＭＳ ゴシック" pitchFamily="49" charset="-128"/>
              <a:ea typeface="ＭＳ ゴシック" pitchFamily="49" charset="-128"/>
            </a:rPr>
            <a:t>億円、令和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年度は</a:t>
          </a:r>
          <a:r>
            <a:rPr kumimoji="1" lang="en-US" altLang="ja-JP" sz="1400">
              <a:latin typeface="ＭＳ ゴシック" pitchFamily="49" charset="-128"/>
              <a:ea typeface="ＭＳ ゴシック" pitchFamily="49" charset="-128"/>
            </a:rPr>
            <a:t>2.3</a:t>
          </a:r>
          <a:r>
            <a:rPr kumimoji="1" lang="ja-JP" altLang="en-US" sz="1400">
              <a:latin typeface="ＭＳ ゴシック" pitchFamily="49" charset="-128"/>
              <a:ea typeface="ＭＳ ゴシック" pitchFamily="49" charset="-128"/>
            </a:rPr>
            <a:t>億円行っている状況である。さらに、令和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年度では税率改定を実施し、税収を</a:t>
          </a:r>
          <a:r>
            <a:rPr kumimoji="1" lang="en-US" altLang="ja-JP" sz="1400">
              <a:latin typeface="ＭＳ ゴシック" pitchFamily="49" charset="-128"/>
              <a:ea typeface="ＭＳ ゴシック" pitchFamily="49" charset="-128"/>
            </a:rPr>
            <a:t>0.6</a:t>
          </a:r>
          <a:r>
            <a:rPr kumimoji="1" lang="ja-JP" altLang="en-US" sz="1400">
              <a:latin typeface="ＭＳ ゴシック" pitchFamily="49" charset="-128"/>
              <a:ea typeface="ＭＳ ゴシック" pitchFamily="49" charset="-128"/>
            </a:rPr>
            <a:t>億円増やせたことで、赤字額を減らすことができた。今後は、令和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年度と令和</a:t>
          </a:r>
          <a:r>
            <a:rPr kumimoji="1" lang="en-US" altLang="ja-JP" sz="1400">
              <a:latin typeface="ＭＳ ゴシック" pitchFamily="49" charset="-128"/>
              <a:ea typeface="ＭＳ ゴシック" pitchFamily="49" charset="-128"/>
            </a:rPr>
            <a:t>7</a:t>
          </a:r>
          <a:r>
            <a:rPr kumimoji="1" lang="ja-JP" altLang="en-US" sz="1400">
              <a:latin typeface="ＭＳ ゴシック" pitchFamily="49" charset="-128"/>
              <a:ea typeface="ＭＳ ゴシック" pitchFamily="49" charset="-128"/>
            </a:rPr>
            <a:t>年度に税率改定を予定している。また、国民健康保険特別会計累積赤字解消計画どおりに赤字解消するために、引き続き計画的に基金を積み立てるなど、安定した財政運営に努めていく。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473294_&#35199;&#21407;&#30010;_202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cell r="BP51">
            <v>75.8</v>
          </cell>
          <cell r="BX51">
            <v>58.3</v>
          </cell>
          <cell r="CF51">
            <v>32.5</v>
          </cell>
          <cell r="CN51">
            <v>13.2</v>
          </cell>
          <cell r="CV51">
            <v>9.5</v>
          </cell>
        </row>
        <row r="53">
          <cell r="BP53">
            <v>53.9</v>
          </cell>
          <cell r="BX53">
            <v>54.7</v>
          </cell>
          <cell r="CF53">
            <v>56.2</v>
          </cell>
          <cell r="CN53">
            <v>58.3</v>
          </cell>
          <cell r="CV53">
            <v>59.8</v>
          </cell>
        </row>
        <row r="55">
          <cell r="AN55" t="str">
            <v>類似団体内平均値</v>
          </cell>
          <cell r="BP55">
            <v>20.3</v>
          </cell>
          <cell r="BX55">
            <v>15.5</v>
          </cell>
          <cell r="CF55">
            <v>4.5999999999999996</v>
          </cell>
          <cell r="CN55">
            <v>1.6</v>
          </cell>
          <cell r="CV55">
            <v>0</v>
          </cell>
        </row>
        <row r="57">
          <cell r="BP57">
            <v>60.4</v>
          </cell>
          <cell r="BX57">
            <v>61.5</v>
          </cell>
          <cell r="CF57">
            <v>61.3</v>
          </cell>
          <cell r="CN57">
            <v>62.4</v>
          </cell>
          <cell r="CV57">
            <v>63.5</v>
          </cell>
        </row>
        <row r="72">
          <cell r="BP72" t="str">
            <v>R01</v>
          </cell>
          <cell r="BX72" t="str">
            <v>R02</v>
          </cell>
          <cell r="CF72" t="str">
            <v>R03</v>
          </cell>
          <cell r="CN72" t="str">
            <v>R04</v>
          </cell>
          <cell r="CV72" t="str">
            <v>R05</v>
          </cell>
        </row>
        <row r="73">
          <cell r="AN73" t="str">
            <v>当該団体値</v>
          </cell>
          <cell r="BP73">
            <v>75.8</v>
          </cell>
          <cell r="BX73">
            <v>58.3</v>
          </cell>
          <cell r="CF73">
            <v>32.5</v>
          </cell>
          <cell r="CN73">
            <v>13.2</v>
          </cell>
          <cell r="CV73">
            <v>9.5</v>
          </cell>
        </row>
        <row r="75">
          <cell r="BP75">
            <v>8.8000000000000007</v>
          </cell>
          <cell r="BX75">
            <v>8.1</v>
          </cell>
          <cell r="CF75">
            <v>7.5</v>
          </cell>
          <cell r="CN75">
            <v>6.8</v>
          </cell>
          <cell r="CV75">
            <v>6.6</v>
          </cell>
        </row>
        <row r="77">
          <cell r="AN77" t="str">
            <v>類似団体内平均値</v>
          </cell>
          <cell r="BP77">
            <v>20.3</v>
          </cell>
          <cell r="BX77">
            <v>15.5</v>
          </cell>
          <cell r="CF77">
            <v>4.5999999999999996</v>
          </cell>
          <cell r="CN77">
            <v>1.6</v>
          </cell>
          <cell r="CV77">
            <v>0</v>
          </cell>
        </row>
        <row r="79">
          <cell r="BP79">
            <v>6.6</v>
          </cell>
          <cell r="BX79">
            <v>6.4</v>
          </cell>
          <cell r="CF79">
            <v>6.3</v>
          </cell>
          <cell r="CN79">
            <v>6.6</v>
          </cell>
          <cell r="CV79">
            <v>6.8</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heetViews>
  <sheetFormatPr defaultColWidth="0" defaultRowHeight="10.8" zeroHeight="1" x14ac:dyDescent="0.2"/>
  <cols>
    <col min="1" max="11" width="2.109375" style="180" customWidth="1"/>
    <col min="12" max="12" width="2.21875" style="180" customWidth="1"/>
    <col min="13" max="17" width="2.33203125" style="180" customWidth="1"/>
    <col min="18" max="119" width="2.109375" style="180" customWidth="1"/>
    <col min="120" max="16384" width="0" style="180" hidden="1"/>
  </cols>
  <sheetData>
    <row r="1" spans="1:119" ht="33" customHeight="1" x14ac:dyDescent="0.2">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81"/>
      <c r="DK1" s="181"/>
      <c r="DL1" s="181"/>
      <c r="DM1" s="181"/>
      <c r="DN1" s="181"/>
      <c r="DO1" s="181"/>
    </row>
    <row r="2" spans="1:119" ht="24" thickBot="1" x14ac:dyDescent="0.25">
      <c r="B2" s="182" t="s">
        <v>77</v>
      </c>
      <c r="C2" s="182"/>
      <c r="D2" s="183"/>
    </row>
    <row r="3" spans="1:119" ht="18.75" customHeight="1" thickBot="1" x14ac:dyDescent="0.25">
      <c r="A3" s="181"/>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2">
      <c r="A4" s="181"/>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15502252</v>
      </c>
      <c r="BO4" s="371"/>
      <c r="BP4" s="371"/>
      <c r="BQ4" s="371"/>
      <c r="BR4" s="371"/>
      <c r="BS4" s="371"/>
      <c r="BT4" s="371"/>
      <c r="BU4" s="372"/>
      <c r="BV4" s="370">
        <v>15212827</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4.9000000000000004</v>
      </c>
      <c r="CU4" s="377"/>
      <c r="CV4" s="377"/>
      <c r="CW4" s="377"/>
      <c r="CX4" s="377"/>
      <c r="CY4" s="377"/>
      <c r="CZ4" s="377"/>
      <c r="DA4" s="378"/>
      <c r="DB4" s="376">
        <v>5.6</v>
      </c>
      <c r="DC4" s="377"/>
      <c r="DD4" s="377"/>
      <c r="DE4" s="377"/>
      <c r="DF4" s="377"/>
      <c r="DG4" s="377"/>
      <c r="DH4" s="377"/>
      <c r="DI4" s="378"/>
    </row>
    <row r="5" spans="1:119" ht="18.75" customHeight="1" x14ac:dyDescent="0.2">
      <c r="A5" s="181"/>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15058926</v>
      </c>
      <c r="BO5" s="408"/>
      <c r="BP5" s="408"/>
      <c r="BQ5" s="408"/>
      <c r="BR5" s="408"/>
      <c r="BS5" s="408"/>
      <c r="BT5" s="408"/>
      <c r="BU5" s="409"/>
      <c r="BV5" s="407">
        <v>14666496</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90.4</v>
      </c>
      <c r="CU5" s="405"/>
      <c r="CV5" s="405"/>
      <c r="CW5" s="405"/>
      <c r="CX5" s="405"/>
      <c r="CY5" s="405"/>
      <c r="CZ5" s="405"/>
      <c r="DA5" s="406"/>
      <c r="DB5" s="404">
        <v>85.3</v>
      </c>
      <c r="DC5" s="405"/>
      <c r="DD5" s="405"/>
      <c r="DE5" s="405"/>
      <c r="DF5" s="405"/>
      <c r="DG5" s="405"/>
      <c r="DH5" s="405"/>
      <c r="DI5" s="406"/>
    </row>
    <row r="6" spans="1:119" ht="18.75" customHeight="1" x14ac:dyDescent="0.2">
      <c r="A6" s="181"/>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443326</v>
      </c>
      <c r="BO6" s="408"/>
      <c r="BP6" s="408"/>
      <c r="BQ6" s="408"/>
      <c r="BR6" s="408"/>
      <c r="BS6" s="408"/>
      <c r="BT6" s="408"/>
      <c r="BU6" s="409"/>
      <c r="BV6" s="407">
        <v>546331</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91.2</v>
      </c>
      <c r="CU6" s="445"/>
      <c r="CV6" s="445"/>
      <c r="CW6" s="445"/>
      <c r="CX6" s="445"/>
      <c r="CY6" s="445"/>
      <c r="CZ6" s="445"/>
      <c r="DA6" s="446"/>
      <c r="DB6" s="444">
        <v>87</v>
      </c>
      <c r="DC6" s="445"/>
      <c r="DD6" s="445"/>
      <c r="DE6" s="445"/>
      <c r="DF6" s="445"/>
      <c r="DG6" s="445"/>
      <c r="DH6" s="445"/>
      <c r="DI6" s="446"/>
    </row>
    <row r="7" spans="1:119" ht="18.75" customHeight="1" x14ac:dyDescent="0.2">
      <c r="A7" s="181"/>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74804</v>
      </c>
      <c r="BO7" s="408"/>
      <c r="BP7" s="408"/>
      <c r="BQ7" s="408"/>
      <c r="BR7" s="408"/>
      <c r="BS7" s="408"/>
      <c r="BT7" s="408"/>
      <c r="BU7" s="409"/>
      <c r="BV7" s="407">
        <v>128441</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7586518</v>
      </c>
      <c r="CU7" s="408"/>
      <c r="CV7" s="408"/>
      <c r="CW7" s="408"/>
      <c r="CX7" s="408"/>
      <c r="CY7" s="408"/>
      <c r="CZ7" s="408"/>
      <c r="DA7" s="409"/>
      <c r="DB7" s="407">
        <v>7444217</v>
      </c>
      <c r="DC7" s="408"/>
      <c r="DD7" s="408"/>
      <c r="DE7" s="408"/>
      <c r="DF7" s="408"/>
      <c r="DG7" s="408"/>
      <c r="DH7" s="408"/>
      <c r="DI7" s="409"/>
    </row>
    <row r="8" spans="1:119" ht="18.75" customHeight="1" thickBot="1" x14ac:dyDescent="0.25">
      <c r="A8" s="181"/>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368522</v>
      </c>
      <c r="BO8" s="408"/>
      <c r="BP8" s="408"/>
      <c r="BQ8" s="408"/>
      <c r="BR8" s="408"/>
      <c r="BS8" s="408"/>
      <c r="BT8" s="408"/>
      <c r="BU8" s="409"/>
      <c r="BV8" s="407">
        <v>417890</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0.62</v>
      </c>
      <c r="CU8" s="448"/>
      <c r="CV8" s="448"/>
      <c r="CW8" s="448"/>
      <c r="CX8" s="448"/>
      <c r="CY8" s="448"/>
      <c r="CZ8" s="448"/>
      <c r="DA8" s="449"/>
      <c r="DB8" s="447">
        <v>0.64</v>
      </c>
      <c r="DC8" s="448"/>
      <c r="DD8" s="448"/>
      <c r="DE8" s="448"/>
      <c r="DF8" s="448"/>
      <c r="DG8" s="448"/>
      <c r="DH8" s="448"/>
      <c r="DI8" s="449"/>
    </row>
    <row r="9" spans="1:119" ht="18.75" customHeight="1" thickBot="1" x14ac:dyDescent="0.25">
      <c r="A9" s="181"/>
      <c r="B9" s="401" t="s">
        <v>106</v>
      </c>
      <c r="C9" s="402"/>
      <c r="D9" s="402"/>
      <c r="E9" s="402"/>
      <c r="F9" s="402"/>
      <c r="G9" s="402"/>
      <c r="H9" s="402"/>
      <c r="I9" s="402"/>
      <c r="J9" s="402"/>
      <c r="K9" s="450"/>
      <c r="L9" s="451" t="s">
        <v>107</v>
      </c>
      <c r="M9" s="452"/>
      <c r="N9" s="452"/>
      <c r="O9" s="452"/>
      <c r="P9" s="452"/>
      <c r="Q9" s="453"/>
      <c r="R9" s="454">
        <v>34984</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-49368</v>
      </c>
      <c r="BO9" s="408"/>
      <c r="BP9" s="408"/>
      <c r="BQ9" s="408"/>
      <c r="BR9" s="408"/>
      <c r="BS9" s="408"/>
      <c r="BT9" s="408"/>
      <c r="BU9" s="409"/>
      <c r="BV9" s="407">
        <v>-162918</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10.3</v>
      </c>
      <c r="CU9" s="405"/>
      <c r="CV9" s="405"/>
      <c r="CW9" s="405"/>
      <c r="CX9" s="405"/>
      <c r="CY9" s="405"/>
      <c r="CZ9" s="405"/>
      <c r="DA9" s="406"/>
      <c r="DB9" s="404">
        <v>10.8</v>
      </c>
      <c r="DC9" s="405"/>
      <c r="DD9" s="405"/>
      <c r="DE9" s="405"/>
      <c r="DF9" s="405"/>
      <c r="DG9" s="405"/>
      <c r="DH9" s="405"/>
      <c r="DI9" s="406"/>
    </row>
    <row r="10" spans="1:119" ht="18.75" customHeight="1" thickBot="1" x14ac:dyDescent="0.25">
      <c r="A10" s="181"/>
      <c r="B10" s="401"/>
      <c r="C10" s="402"/>
      <c r="D10" s="402"/>
      <c r="E10" s="402"/>
      <c r="F10" s="402"/>
      <c r="G10" s="402"/>
      <c r="H10" s="402"/>
      <c r="I10" s="402"/>
      <c r="J10" s="402"/>
      <c r="K10" s="450"/>
      <c r="L10" s="457" t="s">
        <v>112</v>
      </c>
      <c r="M10" s="437"/>
      <c r="N10" s="437"/>
      <c r="O10" s="437"/>
      <c r="P10" s="437"/>
      <c r="Q10" s="438"/>
      <c r="R10" s="458">
        <v>34508</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90</v>
      </c>
      <c r="AV10" s="440"/>
      <c r="AW10" s="440"/>
      <c r="AX10" s="440"/>
      <c r="AY10" s="441" t="s">
        <v>114</v>
      </c>
      <c r="AZ10" s="442"/>
      <c r="BA10" s="442"/>
      <c r="BB10" s="442"/>
      <c r="BC10" s="442"/>
      <c r="BD10" s="442"/>
      <c r="BE10" s="442"/>
      <c r="BF10" s="442"/>
      <c r="BG10" s="442"/>
      <c r="BH10" s="442"/>
      <c r="BI10" s="442"/>
      <c r="BJ10" s="442"/>
      <c r="BK10" s="442"/>
      <c r="BL10" s="442"/>
      <c r="BM10" s="443"/>
      <c r="BN10" s="407">
        <v>342377</v>
      </c>
      <c r="BO10" s="408"/>
      <c r="BP10" s="408"/>
      <c r="BQ10" s="408"/>
      <c r="BR10" s="408"/>
      <c r="BS10" s="408"/>
      <c r="BT10" s="408"/>
      <c r="BU10" s="409"/>
      <c r="BV10" s="407">
        <v>436464</v>
      </c>
      <c r="BW10" s="408"/>
      <c r="BX10" s="408"/>
      <c r="BY10" s="408"/>
      <c r="BZ10" s="408"/>
      <c r="CA10" s="408"/>
      <c r="CB10" s="408"/>
      <c r="CC10" s="409"/>
      <c r="CD10" s="184" t="s">
        <v>115</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401"/>
      <c r="C11" s="402"/>
      <c r="D11" s="402"/>
      <c r="E11" s="402"/>
      <c r="F11" s="402"/>
      <c r="G11" s="402"/>
      <c r="H11" s="402"/>
      <c r="I11" s="402"/>
      <c r="J11" s="402"/>
      <c r="K11" s="450"/>
      <c r="L11" s="461" t="s">
        <v>116</v>
      </c>
      <c r="M11" s="462"/>
      <c r="N11" s="462"/>
      <c r="O11" s="462"/>
      <c r="P11" s="462"/>
      <c r="Q11" s="463"/>
      <c r="R11" s="464" t="s">
        <v>117</v>
      </c>
      <c r="S11" s="465"/>
      <c r="T11" s="465"/>
      <c r="U11" s="465"/>
      <c r="V11" s="466"/>
      <c r="W11" s="395"/>
      <c r="X11" s="396"/>
      <c r="Y11" s="396"/>
      <c r="Z11" s="396"/>
      <c r="AA11" s="396"/>
      <c r="AB11" s="396"/>
      <c r="AC11" s="396"/>
      <c r="AD11" s="396"/>
      <c r="AE11" s="396"/>
      <c r="AF11" s="396"/>
      <c r="AG11" s="396"/>
      <c r="AH11" s="396"/>
      <c r="AI11" s="396"/>
      <c r="AJ11" s="396"/>
      <c r="AK11" s="396"/>
      <c r="AL11" s="399"/>
      <c r="AM11" s="436" t="s">
        <v>118</v>
      </c>
      <c r="AN11" s="437"/>
      <c r="AO11" s="437"/>
      <c r="AP11" s="437"/>
      <c r="AQ11" s="437"/>
      <c r="AR11" s="437"/>
      <c r="AS11" s="437"/>
      <c r="AT11" s="438"/>
      <c r="AU11" s="439" t="s">
        <v>90</v>
      </c>
      <c r="AV11" s="440"/>
      <c r="AW11" s="440"/>
      <c r="AX11" s="440"/>
      <c r="AY11" s="441" t="s">
        <v>119</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120</v>
      </c>
      <c r="CE11" s="411"/>
      <c r="CF11" s="411"/>
      <c r="CG11" s="411"/>
      <c r="CH11" s="411"/>
      <c r="CI11" s="411"/>
      <c r="CJ11" s="411"/>
      <c r="CK11" s="411"/>
      <c r="CL11" s="411"/>
      <c r="CM11" s="411"/>
      <c r="CN11" s="411"/>
      <c r="CO11" s="411"/>
      <c r="CP11" s="411"/>
      <c r="CQ11" s="411"/>
      <c r="CR11" s="411"/>
      <c r="CS11" s="412"/>
      <c r="CT11" s="447" t="s">
        <v>121</v>
      </c>
      <c r="CU11" s="448"/>
      <c r="CV11" s="448"/>
      <c r="CW11" s="448"/>
      <c r="CX11" s="448"/>
      <c r="CY11" s="448"/>
      <c r="CZ11" s="448"/>
      <c r="DA11" s="449"/>
      <c r="DB11" s="447" t="s">
        <v>121</v>
      </c>
      <c r="DC11" s="448"/>
      <c r="DD11" s="448"/>
      <c r="DE11" s="448"/>
      <c r="DF11" s="448"/>
      <c r="DG11" s="448"/>
      <c r="DH11" s="448"/>
      <c r="DI11" s="449"/>
    </row>
    <row r="12" spans="1:119" ht="18.75" customHeight="1" x14ac:dyDescent="0.2">
      <c r="A12" s="181"/>
      <c r="B12" s="467" t="s">
        <v>122</v>
      </c>
      <c r="C12" s="468"/>
      <c r="D12" s="468"/>
      <c r="E12" s="468"/>
      <c r="F12" s="468"/>
      <c r="G12" s="468"/>
      <c r="H12" s="468"/>
      <c r="I12" s="468"/>
      <c r="J12" s="468"/>
      <c r="K12" s="469"/>
      <c r="L12" s="476" t="s">
        <v>123</v>
      </c>
      <c r="M12" s="477"/>
      <c r="N12" s="477"/>
      <c r="O12" s="477"/>
      <c r="P12" s="477"/>
      <c r="Q12" s="478"/>
      <c r="R12" s="479">
        <v>35656</v>
      </c>
      <c r="S12" s="480"/>
      <c r="T12" s="480"/>
      <c r="U12" s="480"/>
      <c r="V12" s="481"/>
      <c r="W12" s="482" t="s">
        <v>1</v>
      </c>
      <c r="X12" s="440"/>
      <c r="Y12" s="440"/>
      <c r="Z12" s="440"/>
      <c r="AA12" s="440"/>
      <c r="AB12" s="483"/>
      <c r="AC12" s="484" t="s">
        <v>124</v>
      </c>
      <c r="AD12" s="485"/>
      <c r="AE12" s="485"/>
      <c r="AF12" s="485"/>
      <c r="AG12" s="486"/>
      <c r="AH12" s="484" t="s">
        <v>125</v>
      </c>
      <c r="AI12" s="485"/>
      <c r="AJ12" s="485"/>
      <c r="AK12" s="485"/>
      <c r="AL12" s="487"/>
      <c r="AM12" s="436" t="s">
        <v>126</v>
      </c>
      <c r="AN12" s="437"/>
      <c r="AO12" s="437"/>
      <c r="AP12" s="437"/>
      <c r="AQ12" s="437"/>
      <c r="AR12" s="437"/>
      <c r="AS12" s="437"/>
      <c r="AT12" s="438"/>
      <c r="AU12" s="439" t="s">
        <v>90</v>
      </c>
      <c r="AV12" s="440"/>
      <c r="AW12" s="440"/>
      <c r="AX12" s="440"/>
      <c r="AY12" s="441" t="s">
        <v>127</v>
      </c>
      <c r="AZ12" s="442"/>
      <c r="BA12" s="442"/>
      <c r="BB12" s="442"/>
      <c r="BC12" s="442"/>
      <c r="BD12" s="442"/>
      <c r="BE12" s="442"/>
      <c r="BF12" s="442"/>
      <c r="BG12" s="442"/>
      <c r="BH12" s="442"/>
      <c r="BI12" s="442"/>
      <c r="BJ12" s="442"/>
      <c r="BK12" s="442"/>
      <c r="BL12" s="442"/>
      <c r="BM12" s="443"/>
      <c r="BN12" s="407">
        <v>391751</v>
      </c>
      <c r="BO12" s="408"/>
      <c r="BP12" s="408"/>
      <c r="BQ12" s="408"/>
      <c r="BR12" s="408"/>
      <c r="BS12" s="408"/>
      <c r="BT12" s="408"/>
      <c r="BU12" s="409"/>
      <c r="BV12" s="407">
        <v>314864</v>
      </c>
      <c r="BW12" s="408"/>
      <c r="BX12" s="408"/>
      <c r="BY12" s="408"/>
      <c r="BZ12" s="408"/>
      <c r="CA12" s="408"/>
      <c r="CB12" s="408"/>
      <c r="CC12" s="409"/>
      <c r="CD12" s="410" t="s">
        <v>128</v>
      </c>
      <c r="CE12" s="411"/>
      <c r="CF12" s="411"/>
      <c r="CG12" s="411"/>
      <c r="CH12" s="411"/>
      <c r="CI12" s="411"/>
      <c r="CJ12" s="411"/>
      <c r="CK12" s="411"/>
      <c r="CL12" s="411"/>
      <c r="CM12" s="411"/>
      <c r="CN12" s="411"/>
      <c r="CO12" s="411"/>
      <c r="CP12" s="411"/>
      <c r="CQ12" s="411"/>
      <c r="CR12" s="411"/>
      <c r="CS12" s="412"/>
      <c r="CT12" s="447" t="s">
        <v>121</v>
      </c>
      <c r="CU12" s="448"/>
      <c r="CV12" s="448"/>
      <c r="CW12" s="448"/>
      <c r="CX12" s="448"/>
      <c r="CY12" s="448"/>
      <c r="CZ12" s="448"/>
      <c r="DA12" s="449"/>
      <c r="DB12" s="447" t="s">
        <v>121</v>
      </c>
      <c r="DC12" s="448"/>
      <c r="DD12" s="448"/>
      <c r="DE12" s="448"/>
      <c r="DF12" s="448"/>
      <c r="DG12" s="448"/>
      <c r="DH12" s="448"/>
      <c r="DI12" s="449"/>
    </row>
    <row r="13" spans="1:119" ht="18.75" customHeight="1" x14ac:dyDescent="0.2">
      <c r="A13" s="181"/>
      <c r="B13" s="470"/>
      <c r="C13" s="471"/>
      <c r="D13" s="471"/>
      <c r="E13" s="471"/>
      <c r="F13" s="471"/>
      <c r="G13" s="471"/>
      <c r="H13" s="471"/>
      <c r="I13" s="471"/>
      <c r="J13" s="471"/>
      <c r="K13" s="472"/>
      <c r="L13" s="190"/>
      <c r="M13" s="498" t="s">
        <v>129</v>
      </c>
      <c r="N13" s="499"/>
      <c r="O13" s="499"/>
      <c r="P13" s="499"/>
      <c r="Q13" s="500"/>
      <c r="R13" s="491">
        <v>34870</v>
      </c>
      <c r="S13" s="492"/>
      <c r="T13" s="492"/>
      <c r="U13" s="492"/>
      <c r="V13" s="493"/>
      <c r="W13" s="423" t="s">
        <v>130</v>
      </c>
      <c r="X13" s="424"/>
      <c r="Y13" s="424"/>
      <c r="Z13" s="424"/>
      <c r="AA13" s="424"/>
      <c r="AB13" s="414"/>
      <c r="AC13" s="458">
        <v>228</v>
      </c>
      <c r="AD13" s="459"/>
      <c r="AE13" s="459"/>
      <c r="AF13" s="459"/>
      <c r="AG13" s="501"/>
      <c r="AH13" s="458">
        <v>264</v>
      </c>
      <c r="AI13" s="459"/>
      <c r="AJ13" s="459"/>
      <c r="AK13" s="459"/>
      <c r="AL13" s="460"/>
      <c r="AM13" s="436" t="s">
        <v>131</v>
      </c>
      <c r="AN13" s="437"/>
      <c r="AO13" s="437"/>
      <c r="AP13" s="437"/>
      <c r="AQ13" s="437"/>
      <c r="AR13" s="437"/>
      <c r="AS13" s="437"/>
      <c r="AT13" s="438"/>
      <c r="AU13" s="439" t="s">
        <v>132</v>
      </c>
      <c r="AV13" s="440"/>
      <c r="AW13" s="440"/>
      <c r="AX13" s="440"/>
      <c r="AY13" s="441" t="s">
        <v>133</v>
      </c>
      <c r="AZ13" s="442"/>
      <c r="BA13" s="442"/>
      <c r="BB13" s="442"/>
      <c r="BC13" s="442"/>
      <c r="BD13" s="442"/>
      <c r="BE13" s="442"/>
      <c r="BF13" s="442"/>
      <c r="BG13" s="442"/>
      <c r="BH13" s="442"/>
      <c r="BI13" s="442"/>
      <c r="BJ13" s="442"/>
      <c r="BK13" s="442"/>
      <c r="BL13" s="442"/>
      <c r="BM13" s="443"/>
      <c r="BN13" s="407">
        <v>-98742</v>
      </c>
      <c r="BO13" s="408"/>
      <c r="BP13" s="408"/>
      <c r="BQ13" s="408"/>
      <c r="BR13" s="408"/>
      <c r="BS13" s="408"/>
      <c r="BT13" s="408"/>
      <c r="BU13" s="409"/>
      <c r="BV13" s="407">
        <v>-41318</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6.6</v>
      </c>
      <c r="CU13" s="405"/>
      <c r="CV13" s="405"/>
      <c r="CW13" s="405"/>
      <c r="CX13" s="405"/>
      <c r="CY13" s="405"/>
      <c r="CZ13" s="405"/>
      <c r="DA13" s="406"/>
      <c r="DB13" s="404">
        <v>6.8</v>
      </c>
      <c r="DC13" s="405"/>
      <c r="DD13" s="405"/>
      <c r="DE13" s="405"/>
      <c r="DF13" s="405"/>
      <c r="DG13" s="405"/>
      <c r="DH13" s="405"/>
      <c r="DI13" s="406"/>
    </row>
    <row r="14" spans="1:119" ht="18.75" customHeight="1" thickBot="1" x14ac:dyDescent="0.25">
      <c r="A14" s="181"/>
      <c r="B14" s="470"/>
      <c r="C14" s="471"/>
      <c r="D14" s="471"/>
      <c r="E14" s="471"/>
      <c r="F14" s="471"/>
      <c r="G14" s="471"/>
      <c r="H14" s="471"/>
      <c r="I14" s="471"/>
      <c r="J14" s="471"/>
      <c r="K14" s="472"/>
      <c r="L14" s="488" t="s">
        <v>135</v>
      </c>
      <c r="M14" s="489"/>
      <c r="N14" s="489"/>
      <c r="O14" s="489"/>
      <c r="P14" s="489"/>
      <c r="Q14" s="490"/>
      <c r="R14" s="491">
        <v>35728</v>
      </c>
      <c r="S14" s="492"/>
      <c r="T14" s="492"/>
      <c r="U14" s="492"/>
      <c r="V14" s="493"/>
      <c r="W14" s="397"/>
      <c r="X14" s="398"/>
      <c r="Y14" s="398"/>
      <c r="Z14" s="398"/>
      <c r="AA14" s="398"/>
      <c r="AB14" s="387"/>
      <c r="AC14" s="494">
        <v>1.6</v>
      </c>
      <c r="AD14" s="495"/>
      <c r="AE14" s="495"/>
      <c r="AF14" s="495"/>
      <c r="AG14" s="496"/>
      <c r="AH14" s="494">
        <v>1.9</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v>9.5</v>
      </c>
      <c r="CU14" s="506"/>
      <c r="CV14" s="506"/>
      <c r="CW14" s="506"/>
      <c r="CX14" s="506"/>
      <c r="CY14" s="506"/>
      <c r="CZ14" s="506"/>
      <c r="DA14" s="507"/>
      <c r="DB14" s="505">
        <v>13.2</v>
      </c>
      <c r="DC14" s="506"/>
      <c r="DD14" s="506"/>
      <c r="DE14" s="506"/>
      <c r="DF14" s="506"/>
      <c r="DG14" s="506"/>
      <c r="DH14" s="506"/>
      <c r="DI14" s="507"/>
    </row>
    <row r="15" spans="1:119" ht="18.75" customHeight="1" x14ac:dyDescent="0.2">
      <c r="A15" s="181"/>
      <c r="B15" s="470"/>
      <c r="C15" s="471"/>
      <c r="D15" s="471"/>
      <c r="E15" s="471"/>
      <c r="F15" s="471"/>
      <c r="G15" s="471"/>
      <c r="H15" s="471"/>
      <c r="I15" s="471"/>
      <c r="J15" s="471"/>
      <c r="K15" s="472"/>
      <c r="L15" s="190"/>
      <c r="M15" s="498" t="s">
        <v>129</v>
      </c>
      <c r="N15" s="499"/>
      <c r="O15" s="499"/>
      <c r="P15" s="499"/>
      <c r="Q15" s="500"/>
      <c r="R15" s="491">
        <v>34983</v>
      </c>
      <c r="S15" s="492"/>
      <c r="T15" s="492"/>
      <c r="U15" s="492"/>
      <c r="V15" s="493"/>
      <c r="W15" s="423" t="s">
        <v>137</v>
      </c>
      <c r="X15" s="424"/>
      <c r="Y15" s="424"/>
      <c r="Z15" s="424"/>
      <c r="AA15" s="424"/>
      <c r="AB15" s="414"/>
      <c r="AC15" s="458">
        <v>2454</v>
      </c>
      <c r="AD15" s="459"/>
      <c r="AE15" s="459"/>
      <c r="AF15" s="459"/>
      <c r="AG15" s="501"/>
      <c r="AH15" s="458">
        <v>2397</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4053260</v>
      </c>
      <c r="BO15" s="371"/>
      <c r="BP15" s="371"/>
      <c r="BQ15" s="371"/>
      <c r="BR15" s="371"/>
      <c r="BS15" s="371"/>
      <c r="BT15" s="371"/>
      <c r="BU15" s="372"/>
      <c r="BV15" s="370">
        <v>3893489</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17.5</v>
      </c>
      <c r="AD16" s="495"/>
      <c r="AE16" s="495"/>
      <c r="AF16" s="495"/>
      <c r="AG16" s="496"/>
      <c r="AH16" s="494">
        <v>17.399999999999999</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6440367</v>
      </c>
      <c r="BO16" s="408"/>
      <c r="BP16" s="408"/>
      <c r="BQ16" s="408"/>
      <c r="BR16" s="408"/>
      <c r="BS16" s="408"/>
      <c r="BT16" s="408"/>
      <c r="BU16" s="409"/>
      <c r="BV16" s="407">
        <v>6247577</v>
      </c>
      <c r="BW16" s="408"/>
      <c r="BX16" s="408"/>
      <c r="BY16" s="408"/>
      <c r="BZ16" s="408"/>
      <c r="CA16" s="408"/>
      <c r="CB16" s="408"/>
      <c r="CC16" s="409"/>
      <c r="CD16" s="194"/>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81"/>
      <c r="B17" s="473"/>
      <c r="C17" s="474"/>
      <c r="D17" s="474"/>
      <c r="E17" s="474"/>
      <c r="F17" s="474"/>
      <c r="G17" s="474"/>
      <c r="H17" s="474"/>
      <c r="I17" s="474"/>
      <c r="J17" s="474"/>
      <c r="K17" s="475"/>
      <c r="L17" s="195"/>
      <c r="M17" s="518" t="s">
        <v>143</v>
      </c>
      <c r="N17" s="519"/>
      <c r="O17" s="519"/>
      <c r="P17" s="519"/>
      <c r="Q17" s="520"/>
      <c r="R17" s="513" t="s">
        <v>144</v>
      </c>
      <c r="S17" s="514"/>
      <c r="T17" s="514"/>
      <c r="U17" s="514"/>
      <c r="V17" s="515"/>
      <c r="W17" s="423" t="s">
        <v>145</v>
      </c>
      <c r="X17" s="424"/>
      <c r="Y17" s="424"/>
      <c r="Z17" s="424"/>
      <c r="AA17" s="424"/>
      <c r="AB17" s="414"/>
      <c r="AC17" s="458">
        <v>11326</v>
      </c>
      <c r="AD17" s="459"/>
      <c r="AE17" s="459"/>
      <c r="AF17" s="459"/>
      <c r="AG17" s="501"/>
      <c r="AH17" s="458">
        <v>11141</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5130374</v>
      </c>
      <c r="BO17" s="408"/>
      <c r="BP17" s="408"/>
      <c r="BQ17" s="408"/>
      <c r="BR17" s="408"/>
      <c r="BS17" s="408"/>
      <c r="BT17" s="408"/>
      <c r="BU17" s="409"/>
      <c r="BV17" s="407">
        <v>4936190</v>
      </c>
      <c r="BW17" s="408"/>
      <c r="BX17" s="408"/>
      <c r="BY17" s="408"/>
      <c r="BZ17" s="408"/>
      <c r="CA17" s="408"/>
      <c r="CB17" s="408"/>
      <c r="CC17" s="409"/>
      <c r="CD17" s="194"/>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81"/>
      <c r="B18" s="529" t="s">
        <v>147</v>
      </c>
      <c r="C18" s="450"/>
      <c r="D18" s="450"/>
      <c r="E18" s="530"/>
      <c r="F18" s="530"/>
      <c r="G18" s="530"/>
      <c r="H18" s="530"/>
      <c r="I18" s="530"/>
      <c r="J18" s="530"/>
      <c r="K18" s="530"/>
      <c r="L18" s="531">
        <v>15.9</v>
      </c>
      <c r="M18" s="531"/>
      <c r="N18" s="531"/>
      <c r="O18" s="531"/>
      <c r="P18" s="531"/>
      <c r="Q18" s="531"/>
      <c r="R18" s="532"/>
      <c r="S18" s="532"/>
      <c r="T18" s="532"/>
      <c r="U18" s="532"/>
      <c r="V18" s="533"/>
      <c r="W18" s="425"/>
      <c r="X18" s="426"/>
      <c r="Y18" s="426"/>
      <c r="Z18" s="426"/>
      <c r="AA18" s="426"/>
      <c r="AB18" s="417"/>
      <c r="AC18" s="534">
        <v>80.900000000000006</v>
      </c>
      <c r="AD18" s="535"/>
      <c r="AE18" s="535"/>
      <c r="AF18" s="535"/>
      <c r="AG18" s="536"/>
      <c r="AH18" s="534">
        <v>80.7</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6911646</v>
      </c>
      <c r="BO18" s="408"/>
      <c r="BP18" s="408"/>
      <c r="BQ18" s="408"/>
      <c r="BR18" s="408"/>
      <c r="BS18" s="408"/>
      <c r="BT18" s="408"/>
      <c r="BU18" s="409"/>
      <c r="BV18" s="407">
        <v>6497846</v>
      </c>
      <c r="BW18" s="408"/>
      <c r="BX18" s="408"/>
      <c r="BY18" s="408"/>
      <c r="BZ18" s="408"/>
      <c r="CA18" s="408"/>
      <c r="CB18" s="408"/>
      <c r="CC18" s="409"/>
      <c r="CD18" s="194"/>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81"/>
      <c r="B19" s="529" t="s">
        <v>149</v>
      </c>
      <c r="C19" s="450"/>
      <c r="D19" s="450"/>
      <c r="E19" s="530"/>
      <c r="F19" s="530"/>
      <c r="G19" s="530"/>
      <c r="H19" s="530"/>
      <c r="I19" s="530"/>
      <c r="J19" s="530"/>
      <c r="K19" s="530"/>
      <c r="L19" s="538">
        <v>2200</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9372292</v>
      </c>
      <c r="BO19" s="408"/>
      <c r="BP19" s="408"/>
      <c r="BQ19" s="408"/>
      <c r="BR19" s="408"/>
      <c r="BS19" s="408"/>
      <c r="BT19" s="408"/>
      <c r="BU19" s="409"/>
      <c r="BV19" s="407">
        <v>9236211</v>
      </c>
      <c r="BW19" s="408"/>
      <c r="BX19" s="408"/>
      <c r="BY19" s="408"/>
      <c r="BZ19" s="408"/>
      <c r="CA19" s="408"/>
      <c r="CB19" s="408"/>
      <c r="CC19" s="409"/>
      <c r="CD19" s="194"/>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81"/>
      <c r="B20" s="529" t="s">
        <v>151</v>
      </c>
      <c r="C20" s="450"/>
      <c r="D20" s="450"/>
      <c r="E20" s="530"/>
      <c r="F20" s="530"/>
      <c r="G20" s="530"/>
      <c r="H20" s="530"/>
      <c r="I20" s="530"/>
      <c r="J20" s="530"/>
      <c r="K20" s="530"/>
      <c r="L20" s="538">
        <v>13610</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94"/>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81"/>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94"/>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81"/>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7830654</v>
      </c>
      <c r="BO22" s="371"/>
      <c r="BP22" s="371"/>
      <c r="BQ22" s="371"/>
      <c r="BR22" s="371"/>
      <c r="BS22" s="371"/>
      <c r="BT22" s="371"/>
      <c r="BU22" s="372"/>
      <c r="BV22" s="370">
        <v>8420369</v>
      </c>
      <c r="BW22" s="371"/>
      <c r="BX22" s="371"/>
      <c r="BY22" s="371"/>
      <c r="BZ22" s="371"/>
      <c r="CA22" s="371"/>
      <c r="CB22" s="371"/>
      <c r="CC22" s="372"/>
      <c r="CD22" s="194"/>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81"/>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7133213</v>
      </c>
      <c r="BO23" s="408"/>
      <c r="BP23" s="408"/>
      <c r="BQ23" s="408"/>
      <c r="BR23" s="408"/>
      <c r="BS23" s="408"/>
      <c r="BT23" s="408"/>
      <c r="BU23" s="409"/>
      <c r="BV23" s="407">
        <v>7684859</v>
      </c>
      <c r="BW23" s="408"/>
      <c r="BX23" s="408"/>
      <c r="BY23" s="408"/>
      <c r="BZ23" s="408"/>
      <c r="CA23" s="408"/>
      <c r="CB23" s="408"/>
      <c r="CC23" s="409"/>
      <c r="CD23" s="194"/>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81"/>
      <c r="B24" s="578"/>
      <c r="C24" s="554"/>
      <c r="D24" s="555"/>
      <c r="E24" s="457" t="s">
        <v>161</v>
      </c>
      <c r="F24" s="437"/>
      <c r="G24" s="437"/>
      <c r="H24" s="437"/>
      <c r="I24" s="437"/>
      <c r="J24" s="437"/>
      <c r="K24" s="438"/>
      <c r="L24" s="458">
        <v>1</v>
      </c>
      <c r="M24" s="459"/>
      <c r="N24" s="459"/>
      <c r="O24" s="459"/>
      <c r="P24" s="501"/>
      <c r="Q24" s="458">
        <v>7540</v>
      </c>
      <c r="R24" s="459"/>
      <c r="S24" s="459"/>
      <c r="T24" s="459"/>
      <c r="U24" s="459"/>
      <c r="V24" s="501"/>
      <c r="W24" s="553"/>
      <c r="X24" s="554"/>
      <c r="Y24" s="555"/>
      <c r="Z24" s="457" t="s">
        <v>162</v>
      </c>
      <c r="AA24" s="437"/>
      <c r="AB24" s="437"/>
      <c r="AC24" s="437"/>
      <c r="AD24" s="437"/>
      <c r="AE24" s="437"/>
      <c r="AF24" s="437"/>
      <c r="AG24" s="438"/>
      <c r="AH24" s="458">
        <v>181</v>
      </c>
      <c r="AI24" s="459"/>
      <c r="AJ24" s="459"/>
      <c r="AK24" s="459"/>
      <c r="AL24" s="501"/>
      <c r="AM24" s="458">
        <v>567797</v>
      </c>
      <c r="AN24" s="459"/>
      <c r="AO24" s="459"/>
      <c r="AP24" s="459"/>
      <c r="AQ24" s="459"/>
      <c r="AR24" s="501"/>
      <c r="AS24" s="458">
        <v>3137</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3466007</v>
      </c>
      <c r="BO24" s="408"/>
      <c r="BP24" s="408"/>
      <c r="BQ24" s="408"/>
      <c r="BR24" s="408"/>
      <c r="BS24" s="408"/>
      <c r="BT24" s="408"/>
      <c r="BU24" s="409"/>
      <c r="BV24" s="407">
        <v>3622327</v>
      </c>
      <c r="BW24" s="408"/>
      <c r="BX24" s="408"/>
      <c r="BY24" s="408"/>
      <c r="BZ24" s="408"/>
      <c r="CA24" s="408"/>
      <c r="CB24" s="408"/>
      <c r="CC24" s="409"/>
      <c r="CD24" s="194"/>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81"/>
      <c r="B25" s="578"/>
      <c r="C25" s="554"/>
      <c r="D25" s="555"/>
      <c r="E25" s="457" t="s">
        <v>164</v>
      </c>
      <c r="F25" s="437"/>
      <c r="G25" s="437"/>
      <c r="H25" s="437"/>
      <c r="I25" s="437"/>
      <c r="J25" s="437"/>
      <c r="K25" s="438"/>
      <c r="L25" s="458">
        <v>1</v>
      </c>
      <c r="M25" s="459"/>
      <c r="N25" s="459"/>
      <c r="O25" s="459"/>
      <c r="P25" s="501"/>
      <c r="Q25" s="458">
        <v>6100</v>
      </c>
      <c r="R25" s="459"/>
      <c r="S25" s="459"/>
      <c r="T25" s="459"/>
      <c r="U25" s="459"/>
      <c r="V25" s="501"/>
      <c r="W25" s="553"/>
      <c r="X25" s="554"/>
      <c r="Y25" s="555"/>
      <c r="Z25" s="457" t="s">
        <v>165</v>
      </c>
      <c r="AA25" s="437"/>
      <c r="AB25" s="437"/>
      <c r="AC25" s="437"/>
      <c r="AD25" s="437"/>
      <c r="AE25" s="437"/>
      <c r="AF25" s="437"/>
      <c r="AG25" s="438"/>
      <c r="AH25" s="458" t="s">
        <v>121</v>
      </c>
      <c r="AI25" s="459"/>
      <c r="AJ25" s="459"/>
      <c r="AK25" s="459"/>
      <c r="AL25" s="501"/>
      <c r="AM25" s="458" t="s">
        <v>121</v>
      </c>
      <c r="AN25" s="459"/>
      <c r="AO25" s="459"/>
      <c r="AP25" s="459"/>
      <c r="AQ25" s="459"/>
      <c r="AR25" s="501"/>
      <c r="AS25" s="458" t="s">
        <v>121</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502510</v>
      </c>
      <c r="BO25" s="371"/>
      <c r="BP25" s="371"/>
      <c r="BQ25" s="371"/>
      <c r="BR25" s="371"/>
      <c r="BS25" s="371"/>
      <c r="BT25" s="371"/>
      <c r="BU25" s="372"/>
      <c r="BV25" s="370">
        <v>525534</v>
      </c>
      <c r="BW25" s="371"/>
      <c r="BX25" s="371"/>
      <c r="BY25" s="371"/>
      <c r="BZ25" s="371"/>
      <c r="CA25" s="371"/>
      <c r="CB25" s="371"/>
      <c r="CC25" s="372"/>
      <c r="CD25" s="194"/>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81"/>
      <c r="B26" s="578"/>
      <c r="C26" s="554"/>
      <c r="D26" s="555"/>
      <c r="E26" s="457" t="s">
        <v>167</v>
      </c>
      <c r="F26" s="437"/>
      <c r="G26" s="437"/>
      <c r="H26" s="437"/>
      <c r="I26" s="437"/>
      <c r="J26" s="437"/>
      <c r="K26" s="438"/>
      <c r="L26" s="458">
        <v>1</v>
      </c>
      <c r="M26" s="459"/>
      <c r="N26" s="459"/>
      <c r="O26" s="459"/>
      <c r="P26" s="501"/>
      <c r="Q26" s="458">
        <v>5730</v>
      </c>
      <c r="R26" s="459"/>
      <c r="S26" s="459"/>
      <c r="T26" s="459"/>
      <c r="U26" s="459"/>
      <c r="V26" s="501"/>
      <c r="W26" s="553"/>
      <c r="X26" s="554"/>
      <c r="Y26" s="555"/>
      <c r="Z26" s="457" t="s">
        <v>168</v>
      </c>
      <c r="AA26" s="559"/>
      <c r="AB26" s="559"/>
      <c r="AC26" s="559"/>
      <c r="AD26" s="559"/>
      <c r="AE26" s="559"/>
      <c r="AF26" s="559"/>
      <c r="AG26" s="560"/>
      <c r="AH26" s="458">
        <v>13</v>
      </c>
      <c r="AI26" s="459"/>
      <c r="AJ26" s="459"/>
      <c r="AK26" s="459"/>
      <c r="AL26" s="501"/>
      <c r="AM26" s="458">
        <v>37479</v>
      </c>
      <c r="AN26" s="459"/>
      <c r="AO26" s="459"/>
      <c r="AP26" s="459"/>
      <c r="AQ26" s="459"/>
      <c r="AR26" s="501"/>
      <c r="AS26" s="458">
        <v>2883</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121</v>
      </c>
      <c r="BO26" s="408"/>
      <c r="BP26" s="408"/>
      <c r="BQ26" s="408"/>
      <c r="BR26" s="408"/>
      <c r="BS26" s="408"/>
      <c r="BT26" s="408"/>
      <c r="BU26" s="409"/>
      <c r="BV26" s="407" t="s">
        <v>121</v>
      </c>
      <c r="BW26" s="408"/>
      <c r="BX26" s="408"/>
      <c r="BY26" s="408"/>
      <c r="BZ26" s="408"/>
      <c r="CA26" s="408"/>
      <c r="CB26" s="408"/>
      <c r="CC26" s="409"/>
      <c r="CD26" s="194"/>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81"/>
      <c r="B27" s="578"/>
      <c r="C27" s="554"/>
      <c r="D27" s="555"/>
      <c r="E27" s="457" t="s">
        <v>170</v>
      </c>
      <c r="F27" s="437"/>
      <c r="G27" s="437"/>
      <c r="H27" s="437"/>
      <c r="I27" s="437"/>
      <c r="J27" s="437"/>
      <c r="K27" s="438"/>
      <c r="L27" s="458">
        <v>1</v>
      </c>
      <c r="M27" s="459"/>
      <c r="N27" s="459"/>
      <c r="O27" s="459"/>
      <c r="P27" s="501"/>
      <c r="Q27" s="458">
        <v>3180</v>
      </c>
      <c r="R27" s="459"/>
      <c r="S27" s="459"/>
      <c r="T27" s="459"/>
      <c r="U27" s="459"/>
      <c r="V27" s="501"/>
      <c r="W27" s="553"/>
      <c r="X27" s="554"/>
      <c r="Y27" s="555"/>
      <c r="Z27" s="457" t="s">
        <v>171</v>
      </c>
      <c r="AA27" s="437"/>
      <c r="AB27" s="437"/>
      <c r="AC27" s="437"/>
      <c r="AD27" s="437"/>
      <c r="AE27" s="437"/>
      <c r="AF27" s="437"/>
      <c r="AG27" s="438"/>
      <c r="AH27" s="458">
        <v>15</v>
      </c>
      <c r="AI27" s="459"/>
      <c r="AJ27" s="459"/>
      <c r="AK27" s="459"/>
      <c r="AL27" s="501"/>
      <c r="AM27" s="458">
        <v>48996</v>
      </c>
      <c r="AN27" s="459"/>
      <c r="AO27" s="459"/>
      <c r="AP27" s="459"/>
      <c r="AQ27" s="459"/>
      <c r="AR27" s="501"/>
      <c r="AS27" s="458">
        <v>3266</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t="s">
        <v>121</v>
      </c>
      <c r="BO27" s="527"/>
      <c r="BP27" s="527"/>
      <c r="BQ27" s="527"/>
      <c r="BR27" s="527"/>
      <c r="BS27" s="527"/>
      <c r="BT27" s="527"/>
      <c r="BU27" s="528"/>
      <c r="BV27" s="526" t="s">
        <v>121</v>
      </c>
      <c r="BW27" s="527"/>
      <c r="BX27" s="527"/>
      <c r="BY27" s="527"/>
      <c r="BZ27" s="527"/>
      <c r="CA27" s="527"/>
      <c r="CB27" s="527"/>
      <c r="CC27" s="528"/>
      <c r="CD27" s="196"/>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81"/>
      <c r="B28" s="578"/>
      <c r="C28" s="554"/>
      <c r="D28" s="555"/>
      <c r="E28" s="457" t="s">
        <v>173</v>
      </c>
      <c r="F28" s="437"/>
      <c r="G28" s="437"/>
      <c r="H28" s="437"/>
      <c r="I28" s="437"/>
      <c r="J28" s="437"/>
      <c r="K28" s="438"/>
      <c r="L28" s="458">
        <v>1</v>
      </c>
      <c r="M28" s="459"/>
      <c r="N28" s="459"/>
      <c r="O28" s="459"/>
      <c r="P28" s="501"/>
      <c r="Q28" s="458">
        <v>2660</v>
      </c>
      <c r="R28" s="459"/>
      <c r="S28" s="459"/>
      <c r="T28" s="459"/>
      <c r="U28" s="459"/>
      <c r="V28" s="501"/>
      <c r="W28" s="553"/>
      <c r="X28" s="554"/>
      <c r="Y28" s="555"/>
      <c r="Z28" s="457" t="s">
        <v>174</v>
      </c>
      <c r="AA28" s="437"/>
      <c r="AB28" s="437"/>
      <c r="AC28" s="437"/>
      <c r="AD28" s="437"/>
      <c r="AE28" s="437"/>
      <c r="AF28" s="437"/>
      <c r="AG28" s="438"/>
      <c r="AH28" s="458" t="s">
        <v>121</v>
      </c>
      <c r="AI28" s="459"/>
      <c r="AJ28" s="459"/>
      <c r="AK28" s="459"/>
      <c r="AL28" s="501"/>
      <c r="AM28" s="458" t="s">
        <v>121</v>
      </c>
      <c r="AN28" s="459"/>
      <c r="AO28" s="459"/>
      <c r="AP28" s="459"/>
      <c r="AQ28" s="459"/>
      <c r="AR28" s="501"/>
      <c r="AS28" s="458" t="s">
        <v>121</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962000</v>
      </c>
      <c r="BO28" s="371"/>
      <c r="BP28" s="371"/>
      <c r="BQ28" s="371"/>
      <c r="BR28" s="371"/>
      <c r="BS28" s="371"/>
      <c r="BT28" s="371"/>
      <c r="BU28" s="372"/>
      <c r="BV28" s="370">
        <v>1011374</v>
      </c>
      <c r="BW28" s="371"/>
      <c r="BX28" s="371"/>
      <c r="BY28" s="371"/>
      <c r="BZ28" s="371"/>
      <c r="CA28" s="371"/>
      <c r="CB28" s="371"/>
      <c r="CC28" s="372"/>
      <c r="CD28" s="194"/>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81"/>
      <c r="B29" s="578"/>
      <c r="C29" s="554"/>
      <c r="D29" s="555"/>
      <c r="E29" s="457" t="s">
        <v>176</v>
      </c>
      <c r="F29" s="437"/>
      <c r="G29" s="437"/>
      <c r="H29" s="437"/>
      <c r="I29" s="437"/>
      <c r="J29" s="437"/>
      <c r="K29" s="438"/>
      <c r="L29" s="458">
        <v>17</v>
      </c>
      <c r="M29" s="459"/>
      <c r="N29" s="459"/>
      <c r="O29" s="459"/>
      <c r="P29" s="501"/>
      <c r="Q29" s="458">
        <v>2430</v>
      </c>
      <c r="R29" s="459"/>
      <c r="S29" s="459"/>
      <c r="T29" s="459"/>
      <c r="U29" s="459"/>
      <c r="V29" s="501"/>
      <c r="W29" s="556"/>
      <c r="X29" s="557"/>
      <c r="Y29" s="558"/>
      <c r="Z29" s="457" t="s">
        <v>177</v>
      </c>
      <c r="AA29" s="437"/>
      <c r="AB29" s="437"/>
      <c r="AC29" s="437"/>
      <c r="AD29" s="437"/>
      <c r="AE29" s="437"/>
      <c r="AF29" s="437"/>
      <c r="AG29" s="438"/>
      <c r="AH29" s="458">
        <v>196</v>
      </c>
      <c r="AI29" s="459"/>
      <c r="AJ29" s="459"/>
      <c r="AK29" s="459"/>
      <c r="AL29" s="501"/>
      <c r="AM29" s="458">
        <v>616793</v>
      </c>
      <c r="AN29" s="459"/>
      <c r="AO29" s="459"/>
      <c r="AP29" s="459"/>
      <c r="AQ29" s="459"/>
      <c r="AR29" s="501"/>
      <c r="AS29" s="458">
        <v>3147</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204918</v>
      </c>
      <c r="BO29" s="408"/>
      <c r="BP29" s="408"/>
      <c r="BQ29" s="408"/>
      <c r="BR29" s="408"/>
      <c r="BS29" s="408"/>
      <c r="BT29" s="408"/>
      <c r="BU29" s="409"/>
      <c r="BV29" s="407">
        <v>178708</v>
      </c>
      <c r="BW29" s="408"/>
      <c r="BX29" s="408"/>
      <c r="BY29" s="408"/>
      <c r="BZ29" s="408"/>
      <c r="CA29" s="408"/>
      <c r="CB29" s="408"/>
      <c r="CC29" s="409"/>
      <c r="CD29" s="196"/>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81"/>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97.3</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1246738</v>
      </c>
      <c r="BO30" s="527"/>
      <c r="BP30" s="527"/>
      <c r="BQ30" s="527"/>
      <c r="BR30" s="527"/>
      <c r="BS30" s="527"/>
      <c r="BT30" s="527"/>
      <c r="BU30" s="528"/>
      <c r="BV30" s="526">
        <v>1271505</v>
      </c>
      <c r="BW30" s="527"/>
      <c r="BX30" s="527"/>
      <c r="BY30" s="527"/>
      <c r="BZ30" s="527"/>
      <c r="CA30" s="527"/>
      <c r="CB30" s="527"/>
      <c r="CC30" s="528"/>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204"/>
    </row>
    <row r="33" spans="1:113" ht="13.5" customHeight="1" x14ac:dyDescent="0.2">
      <c r="A33" s="181"/>
      <c r="B33" s="205"/>
      <c r="C33" s="431" t="s">
        <v>186</v>
      </c>
      <c r="D33" s="431"/>
      <c r="E33" s="396" t="s">
        <v>187</v>
      </c>
      <c r="F33" s="396"/>
      <c r="G33" s="396"/>
      <c r="H33" s="396"/>
      <c r="I33" s="396"/>
      <c r="J33" s="396"/>
      <c r="K33" s="396"/>
      <c r="L33" s="396"/>
      <c r="M33" s="396"/>
      <c r="N33" s="396"/>
      <c r="O33" s="396"/>
      <c r="P33" s="396"/>
      <c r="Q33" s="396"/>
      <c r="R33" s="396"/>
      <c r="S33" s="396"/>
      <c r="T33" s="206"/>
      <c r="U33" s="431" t="s">
        <v>186</v>
      </c>
      <c r="V33" s="431"/>
      <c r="W33" s="396" t="s">
        <v>187</v>
      </c>
      <c r="X33" s="396"/>
      <c r="Y33" s="396"/>
      <c r="Z33" s="396"/>
      <c r="AA33" s="396"/>
      <c r="AB33" s="396"/>
      <c r="AC33" s="396"/>
      <c r="AD33" s="396"/>
      <c r="AE33" s="396"/>
      <c r="AF33" s="396"/>
      <c r="AG33" s="396"/>
      <c r="AH33" s="396"/>
      <c r="AI33" s="396"/>
      <c r="AJ33" s="396"/>
      <c r="AK33" s="396"/>
      <c r="AL33" s="206"/>
      <c r="AM33" s="431" t="s">
        <v>186</v>
      </c>
      <c r="AN33" s="431"/>
      <c r="AO33" s="396" t="s">
        <v>187</v>
      </c>
      <c r="AP33" s="396"/>
      <c r="AQ33" s="396"/>
      <c r="AR33" s="396"/>
      <c r="AS33" s="396"/>
      <c r="AT33" s="396"/>
      <c r="AU33" s="396"/>
      <c r="AV33" s="396"/>
      <c r="AW33" s="396"/>
      <c r="AX33" s="396"/>
      <c r="AY33" s="396"/>
      <c r="AZ33" s="396"/>
      <c r="BA33" s="396"/>
      <c r="BB33" s="396"/>
      <c r="BC33" s="396"/>
      <c r="BD33" s="207"/>
      <c r="BE33" s="396" t="s">
        <v>188</v>
      </c>
      <c r="BF33" s="396"/>
      <c r="BG33" s="396" t="s">
        <v>189</v>
      </c>
      <c r="BH33" s="396"/>
      <c r="BI33" s="396"/>
      <c r="BJ33" s="396"/>
      <c r="BK33" s="396"/>
      <c r="BL33" s="396"/>
      <c r="BM33" s="396"/>
      <c r="BN33" s="396"/>
      <c r="BO33" s="396"/>
      <c r="BP33" s="396"/>
      <c r="BQ33" s="396"/>
      <c r="BR33" s="396"/>
      <c r="BS33" s="396"/>
      <c r="BT33" s="396"/>
      <c r="BU33" s="396"/>
      <c r="BV33" s="207"/>
      <c r="BW33" s="431" t="s">
        <v>188</v>
      </c>
      <c r="BX33" s="431"/>
      <c r="BY33" s="396" t="s">
        <v>190</v>
      </c>
      <c r="BZ33" s="396"/>
      <c r="CA33" s="396"/>
      <c r="CB33" s="396"/>
      <c r="CC33" s="396"/>
      <c r="CD33" s="396"/>
      <c r="CE33" s="396"/>
      <c r="CF33" s="396"/>
      <c r="CG33" s="396"/>
      <c r="CH33" s="396"/>
      <c r="CI33" s="396"/>
      <c r="CJ33" s="396"/>
      <c r="CK33" s="396"/>
      <c r="CL33" s="396"/>
      <c r="CM33" s="396"/>
      <c r="CN33" s="206"/>
      <c r="CO33" s="431" t="s">
        <v>186</v>
      </c>
      <c r="CP33" s="431"/>
      <c r="CQ33" s="396" t="s">
        <v>191</v>
      </c>
      <c r="CR33" s="396"/>
      <c r="CS33" s="396"/>
      <c r="CT33" s="396"/>
      <c r="CU33" s="396"/>
      <c r="CV33" s="396"/>
      <c r="CW33" s="396"/>
      <c r="CX33" s="396"/>
      <c r="CY33" s="396"/>
      <c r="CZ33" s="396"/>
      <c r="DA33" s="396"/>
      <c r="DB33" s="396"/>
      <c r="DC33" s="396"/>
      <c r="DD33" s="396"/>
      <c r="DE33" s="396"/>
      <c r="DF33" s="206"/>
      <c r="DG33" s="596" t="s">
        <v>192</v>
      </c>
      <c r="DH33" s="596"/>
      <c r="DI33" s="208"/>
    </row>
    <row r="34" spans="1:113" ht="32.25" customHeight="1" x14ac:dyDescent="0.2">
      <c r="A34" s="181"/>
      <c r="B34" s="205"/>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81"/>
      <c r="U34" s="597">
        <f>IF(W34="","",MAX(C34:D43)+1)</f>
        <v>3</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81"/>
      <c r="AM34" s="597">
        <f>IF(AO34="","",MAX(C34:D43,U34:V43)+1)</f>
        <v>5</v>
      </c>
      <c r="AN34" s="597"/>
      <c r="AO34" s="598" t="str">
        <f>IF('各会計、関係団体の財政状況及び健全化判断比率'!B30="","",'各会計、関係団体の財政状況及び健全化判断比率'!B30)</f>
        <v>水道事業会計</v>
      </c>
      <c r="AP34" s="598"/>
      <c r="AQ34" s="598"/>
      <c r="AR34" s="598"/>
      <c r="AS34" s="598"/>
      <c r="AT34" s="598"/>
      <c r="AU34" s="598"/>
      <c r="AV34" s="598"/>
      <c r="AW34" s="598"/>
      <c r="AX34" s="598"/>
      <c r="AY34" s="598"/>
      <c r="AZ34" s="598"/>
      <c r="BA34" s="598"/>
      <c r="BB34" s="598"/>
      <c r="BC34" s="598"/>
      <c r="BD34" s="181"/>
      <c r="BE34" s="597" t="str">
        <f>IF(BG34="","",MAX(C34:D43,U34:V43,AM34:AN43)+1)</f>
        <v/>
      </c>
      <c r="BF34" s="597"/>
      <c r="BG34" s="598" t="str">
        <f>IF('各会計、関係団体の財政状況及び健全化判断比率'!B32="","",'各会計、関係団体の財政状況及び健全化判断比率'!B32)</f>
        <v/>
      </c>
      <c r="BH34" s="598"/>
      <c r="BI34" s="598"/>
      <c r="BJ34" s="598"/>
      <c r="BK34" s="598"/>
      <c r="BL34" s="598"/>
      <c r="BM34" s="598"/>
      <c r="BN34" s="598"/>
      <c r="BO34" s="598"/>
      <c r="BP34" s="598"/>
      <c r="BQ34" s="598"/>
      <c r="BR34" s="598"/>
      <c r="BS34" s="598"/>
      <c r="BT34" s="598"/>
      <c r="BU34" s="598"/>
      <c r="BV34" s="181"/>
      <c r="BW34" s="597">
        <f>IF(BY34="","",MAX(C34:D43,U34:V43,AM34:AN43,BE34:BF43)+1)</f>
        <v>7</v>
      </c>
      <c r="BX34" s="597"/>
      <c r="BY34" s="598" t="str">
        <f>IF('各会計、関係団体の財政状況及び健全化判断比率'!B68="","",'各会計、関係団体の財政状況及び健全化判断比率'!B68)</f>
        <v>東部消防組合　一般会計</v>
      </c>
      <c r="BZ34" s="598"/>
      <c r="CA34" s="598"/>
      <c r="CB34" s="598"/>
      <c r="CC34" s="598"/>
      <c r="CD34" s="598"/>
      <c r="CE34" s="598"/>
      <c r="CF34" s="598"/>
      <c r="CG34" s="598"/>
      <c r="CH34" s="598"/>
      <c r="CI34" s="598"/>
      <c r="CJ34" s="598"/>
      <c r="CK34" s="598"/>
      <c r="CL34" s="598"/>
      <c r="CM34" s="598"/>
      <c r="CN34" s="181"/>
      <c r="CO34" s="597">
        <f>IF(CQ34="","",MAX(C34:D43,U34:V43,AM34:AN43,BE34:BF43,BW34:BX43)+1)</f>
        <v>17</v>
      </c>
      <c r="CP34" s="597"/>
      <c r="CQ34" s="598" t="str">
        <f>IF('各会計、関係団体の財政状況及び健全化判断比率'!BS7="","",'各会計、関係団体の財政状況及び健全化判断比率'!BS7)</f>
        <v>沖縄県土地開発公社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208"/>
    </row>
    <row r="35" spans="1:113" ht="32.25" customHeight="1" x14ac:dyDescent="0.2">
      <c r="A35" s="181"/>
      <c r="B35" s="205"/>
      <c r="C35" s="597">
        <f>IF(E35="","",C34+1)</f>
        <v>2</v>
      </c>
      <c r="D35" s="597"/>
      <c r="E35" s="598" t="str">
        <f>IF('各会計、関係団体の財政状況及び健全化判断比率'!B8="","",'各会計、関係団体の財政状況及び健全化判断比率'!B8)</f>
        <v>土地区画整理事業特別会計</v>
      </c>
      <c r="F35" s="598"/>
      <c r="G35" s="598"/>
      <c r="H35" s="598"/>
      <c r="I35" s="598"/>
      <c r="J35" s="598"/>
      <c r="K35" s="598"/>
      <c r="L35" s="598"/>
      <c r="M35" s="598"/>
      <c r="N35" s="598"/>
      <c r="O35" s="598"/>
      <c r="P35" s="598"/>
      <c r="Q35" s="598"/>
      <c r="R35" s="598"/>
      <c r="S35" s="598"/>
      <c r="T35" s="181"/>
      <c r="U35" s="597">
        <f>IF(W35="","",U34+1)</f>
        <v>4</v>
      </c>
      <c r="V35" s="597"/>
      <c r="W35" s="598" t="str">
        <f>IF('各会計、関係団体の財政状況及び健全化判断比率'!B29="","",'各会計、関係団体の財政状況及び健全化判断比率'!B29)</f>
        <v>後期高齢者医療特別会計</v>
      </c>
      <c r="X35" s="598"/>
      <c r="Y35" s="598"/>
      <c r="Z35" s="598"/>
      <c r="AA35" s="598"/>
      <c r="AB35" s="598"/>
      <c r="AC35" s="598"/>
      <c r="AD35" s="598"/>
      <c r="AE35" s="598"/>
      <c r="AF35" s="598"/>
      <c r="AG35" s="598"/>
      <c r="AH35" s="598"/>
      <c r="AI35" s="598"/>
      <c r="AJ35" s="598"/>
      <c r="AK35" s="598"/>
      <c r="AL35" s="181"/>
      <c r="AM35" s="597">
        <f t="shared" ref="AM35:AM43" si="0">IF(AO35="","",AM34+1)</f>
        <v>6</v>
      </c>
      <c r="AN35" s="597"/>
      <c r="AO35" s="598" t="str">
        <f>IF('各会計、関係団体の財政状況及び健全化判断比率'!B31="","",'各会計、関係団体の財政状況及び健全化判断比率'!B31)</f>
        <v>下水道事業会計</v>
      </c>
      <c r="AP35" s="598"/>
      <c r="AQ35" s="598"/>
      <c r="AR35" s="598"/>
      <c r="AS35" s="598"/>
      <c r="AT35" s="598"/>
      <c r="AU35" s="598"/>
      <c r="AV35" s="598"/>
      <c r="AW35" s="598"/>
      <c r="AX35" s="598"/>
      <c r="AY35" s="598"/>
      <c r="AZ35" s="598"/>
      <c r="BA35" s="598"/>
      <c r="BB35" s="598"/>
      <c r="BC35" s="598"/>
      <c r="BD35" s="181"/>
      <c r="BE35" s="597" t="str">
        <f t="shared" ref="BE35:BE43" si="1">IF(BG35="","",BE34+1)</f>
        <v/>
      </c>
      <c r="BF35" s="597"/>
      <c r="BG35" s="598"/>
      <c r="BH35" s="598"/>
      <c r="BI35" s="598"/>
      <c r="BJ35" s="598"/>
      <c r="BK35" s="598"/>
      <c r="BL35" s="598"/>
      <c r="BM35" s="598"/>
      <c r="BN35" s="598"/>
      <c r="BO35" s="598"/>
      <c r="BP35" s="598"/>
      <c r="BQ35" s="598"/>
      <c r="BR35" s="598"/>
      <c r="BS35" s="598"/>
      <c r="BT35" s="598"/>
      <c r="BU35" s="598"/>
      <c r="BV35" s="181"/>
      <c r="BW35" s="597">
        <f t="shared" ref="BW35:BW43" si="2">IF(BY35="","",BW34+1)</f>
        <v>8</v>
      </c>
      <c r="BX35" s="597"/>
      <c r="BY35" s="598" t="str">
        <f>IF('各会計、関係団体の財政状況及び健全化判断比率'!B69="","",'各会計、関係団体の財政状況及び健全化判断比率'!B69)</f>
        <v>南部広域行政組合　一般会計</v>
      </c>
      <c r="BZ35" s="598"/>
      <c r="CA35" s="598"/>
      <c r="CB35" s="598"/>
      <c r="CC35" s="598"/>
      <c r="CD35" s="598"/>
      <c r="CE35" s="598"/>
      <c r="CF35" s="598"/>
      <c r="CG35" s="598"/>
      <c r="CH35" s="598"/>
      <c r="CI35" s="598"/>
      <c r="CJ35" s="598"/>
      <c r="CK35" s="598"/>
      <c r="CL35" s="598"/>
      <c r="CM35" s="598"/>
      <c r="CN35" s="181"/>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208"/>
    </row>
    <row r="36" spans="1:113" ht="32.25" customHeight="1" x14ac:dyDescent="0.2">
      <c r="A36" s="181"/>
      <c r="B36" s="205"/>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81"/>
      <c r="U36" s="597" t="str">
        <f t="shared" ref="U36:U43" si="4">IF(W36="","",U35+1)</f>
        <v/>
      </c>
      <c r="V36" s="597"/>
      <c r="W36" s="598"/>
      <c r="X36" s="598"/>
      <c r="Y36" s="598"/>
      <c r="Z36" s="598"/>
      <c r="AA36" s="598"/>
      <c r="AB36" s="598"/>
      <c r="AC36" s="598"/>
      <c r="AD36" s="598"/>
      <c r="AE36" s="598"/>
      <c r="AF36" s="598"/>
      <c r="AG36" s="598"/>
      <c r="AH36" s="598"/>
      <c r="AI36" s="598"/>
      <c r="AJ36" s="598"/>
      <c r="AK36" s="598"/>
      <c r="AL36" s="181"/>
      <c r="AM36" s="597" t="str">
        <f t="shared" si="0"/>
        <v/>
      </c>
      <c r="AN36" s="597"/>
      <c r="AO36" s="598"/>
      <c r="AP36" s="598"/>
      <c r="AQ36" s="598"/>
      <c r="AR36" s="598"/>
      <c r="AS36" s="598"/>
      <c r="AT36" s="598"/>
      <c r="AU36" s="598"/>
      <c r="AV36" s="598"/>
      <c r="AW36" s="598"/>
      <c r="AX36" s="598"/>
      <c r="AY36" s="598"/>
      <c r="AZ36" s="598"/>
      <c r="BA36" s="598"/>
      <c r="BB36" s="598"/>
      <c r="BC36" s="598"/>
      <c r="BD36" s="181"/>
      <c r="BE36" s="597" t="str">
        <f t="shared" si="1"/>
        <v/>
      </c>
      <c r="BF36" s="597"/>
      <c r="BG36" s="598"/>
      <c r="BH36" s="598"/>
      <c r="BI36" s="598"/>
      <c r="BJ36" s="598"/>
      <c r="BK36" s="598"/>
      <c r="BL36" s="598"/>
      <c r="BM36" s="598"/>
      <c r="BN36" s="598"/>
      <c r="BO36" s="598"/>
      <c r="BP36" s="598"/>
      <c r="BQ36" s="598"/>
      <c r="BR36" s="598"/>
      <c r="BS36" s="598"/>
      <c r="BT36" s="598"/>
      <c r="BU36" s="598"/>
      <c r="BV36" s="181"/>
      <c r="BW36" s="597">
        <f t="shared" si="2"/>
        <v>9</v>
      </c>
      <c r="BX36" s="597"/>
      <c r="BY36" s="598" t="str">
        <f>IF('各会計、関係団体の財政状況及び健全化判断比率'!B70="","",'各会計、関係団体の財政状況及び健全化判断比率'!B70)</f>
        <v>南部広域行政組合　公共用地取得事業特別会計</v>
      </c>
      <c r="BZ36" s="598"/>
      <c r="CA36" s="598"/>
      <c r="CB36" s="598"/>
      <c r="CC36" s="598"/>
      <c r="CD36" s="598"/>
      <c r="CE36" s="598"/>
      <c r="CF36" s="598"/>
      <c r="CG36" s="598"/>
      <c r="CH36" s="598"/>
      <c r="CI36" s="598"/>
      <c r="CJ36" s="598"/>
      <c r="CK36" s="598"/>
      <c r="CL36" s="598"/>
      <c r="CM36" s="598"/>
      <c r="CN36" s="181"/>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208"/>
    </row>
    <row r="37" spans="1:113" ht="32.25" customHeight="1" x14ac:dyDescent="0.2">
      <c r="A37" s="181"/>
      <c r="B37" s="205"/>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81"/>
      <c r="U37" s="597" t="str">
        <f t="shared" si="4"/>
        <v/>
      </c>
      <c r="V37" s="597"/>
      <c r="W37" s="598"/>
      <c r="X37" s="598"/>
      <c r="Y37" s="598"/>
      <c r="Z37" s="598"/>
      <c r="AA37" s="598"/>
      <c r="AB37" s="598"/>
      <c r="AC37" s="598"/>
      <c r="AD37" s="598"/>
      <c r="AE37" s="598"/>
      <c r="AF37" s="598"/>
      <c r="AG37" s="598"/>
      <c r="AH37" s="598"/>
      <c r="AI37" s="598"/>
      <c r="AJ37" s="598"/>
      <c r="AK37" s="598"/>
      <c r="AL37" s="181"/>
      <c r="AM37" s="597" t="str">
        <f t="shared" si="0"/>
        <v/>
      </c>
      <c r="AN37" s="597"/>
      <c r="AO37" s="598"/>
      <c r="AP37" s="598"/>
      <c r="AQ37" s="598"/>
      <c r="AR37" s="598"/>
      <c r="AS37" s="598"/>
      <c r="AT37" s="598"/>
      <c r="AU37" s="598"/>
      <c r="AV37" s="598"/>
      <c r="AW37" s="598"/>
      <c r="AX37" s="598"/>
      <c r="AY37" s="598"/>
      <c r="AZ37" s="598"/>
      <c r="BA37" s="598"/>
      <c r="BB37" s="598"/>
      <c r="BC37" s="598"/>
      <c r="BD37" s="181"/>
      <c r="BE37" s="597" t="str">
        <f t="shared" si="1"/>
        <v/>
      </c>
      <c r="BF37" s="597"/>
      <c r="BG37" s="598"/>
      <c r="BH37" s="598"/>
      <c r="BI37" s="598"/>
      <c r="BJ37" s="598"/>
      <c r="BK37" s="598"/>
      <c r="BL37" s="598"/>
      <c r="BM37" s="598"/>
      <c r="BN37" s="598"/>
      <c r="BO37" s="598"/>
      <c r="BP37" s="598"/>
      <c r="BQ37" s="598"/>
      <c r="BR37" s="598"/>
      <c r="BS37" s="598"/>
      <c r="BT37" s="598"/>
      <c r="BU37" s="598"/>
      <c r="BV37" s="181"/>
      <c r="BW37" s="597">
        <f t="shared" si="2"/>
        <v>10</v>
      </c>
      <c r="BX37" s="597"/>
      <c r="BY37" s="598" t="str">
        <f>IF('各会計、関係団体の財政状況及び健全化判断比率'!B71="","",'各会計、関係団体の財政状況及び健全化判断比率'!B71)</f>
        <v>南部広域行政組合　糸豊環境衛生事業特別会計</v>
      </c>
      <c r="BZ37" s="598"/>
      <c r="CA37" s="598"/>
      <c r="CB37" s="598"/>
      <c r="CC37" s="598"/>
      <c r="CD37" s="598"/>
      <c r="CE37" s="598"/>
      <c r="CF37" s="598"/>
      <c r="CG37" s="598"/>
      <c r="CH37" s="598"/>
      <c r="CI37" s="598"/>
      <c r="CJ37" s="598"/>
      <c r="CK37" s="598"/>
      <c r="CL37" s="598"/>
      <c r="CM37" s="598"/>
      <c r="CN37" s="181"/>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208"/>
    </row>
    <row r="38" spans="1:113" ht="32.25" customHeight="1" x14ac:dyDescent="0.2">
      <c r="A38" s="181"/>
      <c r="B38" s="205"/>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81"/>
      <c r="U38" s="597" t="str">
        <f t="shared" si="4"/>
        <v/>
      </c>
      <c r="V38" s="597"/>
      <c r="W38" s="598"/>
      <c r="X38" s="598"/>
      <c r="Y38" s="598"/>
      <c r="Z38" s="598"/>
      <c r="AA38" s="598"/>
      <c r="AB38" s="598"/>
      <c r="AC38" s="598"/>
      <c r="AD38" s="598"/>
      <c r="AE38" s="598"/>
      <c r="AF38" s="598"/>
      <c r="AG38" s="598"/>
      <c r="AH38" s="598"/>
      <c r="AI38" s="598"/>
      <c r="AJ38" s="598"/>
      <c r="AK38" s="598"/>
      <c r="AL38" s="181"/>
      <c r="AM38" s="597" t="str">
        <f t="shared" si="0"/>
        <v/>
      </c>
      <c r="AN38" s="597"/>
      <c r="AO38" s="598"/>
      <c r="AP38" s="598"/>
      <c r="AQ38" s="598"/>
      <c r="AR38" s="598"/>
      <c r="AS38" s="598"/>
      <c r="AT38" s="598"/>
      <c r="AU38" s="598"/>
      <c r="AV38" s="598"/>
      <c r="AW38" s="598"/>
      <c r="AX38" s="598"/>
      <c r="AY38" s="598"/>
      <c r="AZ38" s="598"/>
      <c r="BA38" s="598"/>
      <c r="BB38" s="598"/>
      <c r="BC38" s="598"/>
      <c r="BD38" s="181"/>
      <c r="BE38" s="597" t="str">
        <f t="shared" si="1"/>
        <v/>
      </c>
      <c r="BF38" s="597"/>
      <c r="BG38" s="598"/>
      <c r="BH38" s="598"/>
      <c r="BI38" s="598"/>
      <c r="BJ38" s="598"/>
      <c r="BK38" s="598"/>
      <c r="BL38" s="598"/>
      <c r="BM38" s="598"/>
      <c r="BN38" s="598"/>
      <c r="BO38" s="598"/>
      <c r="BP38" s="598"/>
      <c r="BQ38" s="598"/>
      <c r="BR38" s="598"/>
      <c r="BS38" s="598"/>
      <c r="BT38" s="598"/>
      <c r="BU38" s="598"/>
      <c r="BV38" s="181"/>
      <c r="BW38" s="597">
        <f t="shared" si="2"/>
        <v>11</v>
      </c>
      <c r="BX38" s="597"/>
      <c r="BY38" s="598" t="str">
        <f>IF('各会計、関係団体の財政状況及び健全化判断比率'!B72="","",'各会計、関係団体の財政状況及び健全化判断比率'!B72)</f>
        <v>南部広域行政組合　東部環境衛生事業特別会計</v>
      </c>
      <c r="BZ38" s="598"/>
      <c r="CA38" s="598"/>
      <c r="CB38" s="598"/>
      <c r="CC38" s="598"/>
      <c r="CD38" s="598"/>
      <c r="CE38" s="598"/>
      <c r="CF38" s="598"/>
      <c r="CG38" s="598"/>
      <c r="CH38" s="598"/>
      <c r="CI38" s="598"/>
      <c r="CJ38" s="598"/>
      <c r="CK38" s="598"/>
      <c r="CL38" s="598"/>
      <c r="CM38" s="598"/>
      <c r="CN38" s="181"/>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208"/>
    </row>
    <row r="39" spans="1:113" ht="32.25" customHeight="1" x14ac:dyDescent="0.2">
      <c r="A39" s="181"/>
      <c r="B39" s="205"/>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81"/>
      <c r="U39" s="597" t="str">
        <f t="shared" si="4"/>
        <v/>
      </c>
      <c r="V39" s="597"/>
      <c r="W39" s="598"/>
      <c r="X39" s="598"/>
      <c r="Y39" s="598"/>
      <c r="Z39" s="598"/>
      <c r="AA39" s="598"/>
      <c r="AB39" s="598"/>
      <c r="AC39" s="598"/>
      <c r="AD39" s="598"/>
      <c r="AE39" s="598"/>
      <c r="AF39" s="598"/>
      <c r="AG39" s="598"/>
      <c r="AH39" s="598"/>
      <c r="AI39" s="598"/>
      <c r="AJ39" s="598"/>
      <c r="AK39" s="598"/>
      <c r="AL39" s="181"/>
      <c r="AM39" s="597" t="str">
        <f t="shared" si="0"/>
        <v/>
      </c>
      <c r="AN39" s="597"/>
      <c r="AO39" s="598"/>
      <c r="AP39" s="598"/>
      <c r="AQ39" s="598"/>
      <c r="AR39" s="598"/>
      <c r="AS39" s="598"/>
      <c r="AT39" s="598"/>
      <c r="AU39" s="598"/>
      <c r="AV39" s="598"/>
      <c r="AW39" s="598"/>
      <c r="AX39" s="598"/>
      <c r="AY39" s="598"/>
      <c r="AZ39" s="598"/>
      <c r="BA39" s="598"/>
      <c r="BB39" s="598"/>
      <c r="BC39" s="598"/>
      <c r="BD39" s="181"/>
      <c r="BE39" s="597" t="str">
        <f t="shared" si="1"/>
        <v/>
      </c>
      <c r="BF39" s="597"/>
      <c r="BG39" s="598"/>
      <c r="BH39" s="598"/>
      <c r="BI39" s="598"/>
      <c r="BJ39" s="598"/>
      <c r="BK39" s="598"/>
      <c r="BL39" s="598"/>
      <c r="BM39" s="598"/>
      <c r="BN39" s="598"/>
      <c r="BO39" s="598"/>
      <c r="BP39" s="598"/>
      <c r="BQ39" s="598"/>
      <c r="BR39" s="598"/>
      <c r="BS39" s="598"/>
      <c r="BT39" s="598"/>
      <c r="BU39" s="598"/>
      <c r="BV39" s="181"/>
      <c r="BW39" s="597">
        <f t="shared" si="2"/>
        <v>12</v>
      </c>
      <c r="BX39" s="597"/>
      <c r="BY39" s="598" t="str">
        <f>IF('各会計、関係団体の財政状況及び健全化判断比率'!B73="","",'各会計、関係団体の財政状況及び健全化判断比率'!B73)</f>
        <v>南部広域行政組合　島尻環境衛生事業特別会計</v>
      </c>
      <c r="BZ39" s="598"/>
      <c r="CA39" s="598"/>
      <c r="CB39" s="598"/>
      <c r="CC39" s="598"/>
      <c r="CD39" s="598"/>
      <c r="CE39" s="598"/>
      <c r="CF39" s="598"/>
      <c r="CG39" s="598"/>
      <c r="CH39" s="598"/>
      <c r="CI39" s="598"/>
      <c r="CJ39" s="598"/>
      <c r="CK39" s="598"/>
      <c r="CL39" s="598"/>
      <c r="CM39" s="598"/>
      <c r="CN39" s="181"/>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208"/>
    </row>
    <row r="40" spans="1:113" ht="32.25" customHeight="1" x14ac:dyDescent="0.2">
      <c r="A40" s="181"/>
      <c r="B40" s="205"/>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81"/>
      <c r="U40" s="597" t="str">
        <f t="shared" si="4"/>
        <v/>
      </c>
      <c r="V40" s="597"/>
      <c r="W40" s="598"/>
      <c r="X40" s="598"/>
      <c r="Y40" s="598"/>
      <c r="Z40" s="598"/>
      <c r="AA40" s="598"/>
      <c r="AB40" s="598"/>
      <c r="AC40" s="598"/>
      <c r="AD40" s="598"/>
      <c r="AE40" s="598"/>
      <c r="AF40" s="598"/>
      <c r="AG40" s="598"/>
      <c r="AH40" s="598"/>
      <c r="AI40" s="598"/>
      <c r="AJ40" s="598"/>
      <c r="AK40" s="598"/>
      <c r="AL40" s="181"/>
      <c r="AM40" s="597" t="str">
        <f t="shared" si="0"/>
        <v/>
      </c>
      <c r="AN40" s="597"/>
      <c r="AO40" s="598"/>
      <c r="AP40" s="598"/>
      <c r="AQ40" s="598"/>
      <c r="AR40" s="598"/>
      <c r="AS40" s="598"/>
      <c r="AT40" s="598"/>
      <c r="AU40" s="598"/>
      <c r="AV40" s="598"/>
      <c r="AW40" s="598"/>
      <c r="AX40" s="598"/>
      <c r="AY40" s="598"/>
      <c r="AZ40" s="598"/>
      <c r="BA40" s="598"/>
      <c r="BB40" s="598"/>
      <c r="BC40" s="598"/>
      <c r="BD40" s="181"/>
      <c r="BE40" s="597" t="str">
        <f t="shared" si="1"/>
        <v/>
      </c>
      <c r="BF40" s="597"/>
      <c r="BG40" s="598"/>
      <c r="BH40" s="598"/>
      <c r="BI40" s="598"/>
      <c r="BJ40" s="598"/>
      <c r="BK40" s="598"/>
      <c r="BL40" s="598"/>
      <c r="BM40" s="598"/>
      <c r="BN40" s="598"/>
      <c r="BO40" s="598"/>
      <c r="BP40" s="598"/>
      <c r="BQ40" s="598"/>
      <c r="BR40" s="598"/>
      <c r="BS40" s="598"/>
      <c r="BT40" s="598"/>
      <c r="BU40" s="598"/>
      <c r="BV40" s="181"/>
      <c r="BW40" s="597">
        <f t="shared" si="2"/>
        <v>13</v>
      </c>
      <c r="BX40" s="597"/>
      <c r="BY40" s="598" t="str">
        <f>IF('各会計、関係団体の財政状況及び健全化判断比率'!B74="","",'各会計、関係団体の財政状況及び健全化判断比率'!B74)</f>
        <v>沖縄県市町村総合事務組合</v>
      </c>
      <c r="BZ40" s="598"/>
      <c r="CA40" s="598"/>
      <c r="CB40" s="598"/>
      <c r="CC40" s="598"/>
      <c r="CD40" s="598"/>
      <c r="CE40" s="598"/>
      <c r="CF40" s="598"/>
      <c r="CG40" s="598"/>
      <c r="CH40" s="598"/>
      <c r="CI40" s="598"/>
      <c r="CJ40" s="598"/>
      <c r="CK40" s="598"/>
      <c r="CL40" s="598"/>
      <c r="CM40" s="598"/>
      <c r="CN40" s="181"/>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208"/>
    </row>
    <row r="41" spans="1:113" ht="32.25" customHeight="1" x14ac:dyDescent="0.2">
      <c r="A41" s="181"/>
      <c r="B41" s="205"/>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81"/>
      <c r="U41" s="597" t="str">
        <f t="shared" si="4"/>
        <v/>
      </c>
      <c r="V41" s="597"/>
      <c r="W41" s="598"/>
      <c r="X41" s="598"/>
      <c r="Y41" s="598"/>
      <c r="Z41" s="598"/>
      <c r="AA41" s="598"/>
      <c r="AB41" s="598"/>
      <c r="AC41" s="598"/>
      <c r="AD41" s="598"/>
      <c r="AE41" s="598"/>
      <c r="AF41" s="598"/>
      <c r="AG41" s="598"/>
      <c r="AH41" s="598"/>
      <c r="AI41" s="598"/>
      <c r="AJ41" s="598"/>
      <c r="AK41" s="598"/>
      <c r="AL41" s="181"/>
      <c r="AM41" s="597" t="str">
        <f t="shared" si="0"/>
        <v/>
      </c>
      <c r="AN41" s="597"/>
      <c r="AO41" s="598"/>
      <c r="AP41" s="598"/>
      <c r="AQ41" s="598"/>
      <c r="AR41" s="598"/>
      <c r="AS41" s="598"/>
      <c r="AT41" s="598"/>
      <c r="AU41" s="598"/>
      <c r="AV41" s="598"/>
      <c r="AW41" s="598"/>
      <c r="AX41" s="598"/>
      <c r="AY41" s="598"/>
      <c r="AZ41" s="598"/>
      <c r="BA41" s="598"/>
      <c r="BB41" s="598"/>
      <c r="BC41" s="598"/>
      <c r="BD41" s="181"/>
      <c r="BE41" s="597" t="str">
        <f t="shared" si="1"/>
        <v/>
      </c>
      <c r="BF41" s="597"/>
      <c r="BG41" s="598"/>
      <c r="BH41" s="598"/>
      <c r="BI41" s="598"/>
      <c r="BJ41" s="598"/>
      <c r="BK41" s="598"/>
      <c r="BL41" s="598"/>
      <c r="BM41" s="598"/>
      <c r="BN41" s="598"/>
      <c r="BO41" s="598"/>
      <c r="BP41" s="598"/>
      <c r="BQ41" s="598"/>
      <c r="BR41" s="598"/>
      <c r="BS41" s="598"/>
      <c r="BT41" s="598"/>
      <c r="BU41" s="598"/>
      <c r="BV41" s="181"/>
      <c r="BW41" s="597">
        <f t="shared" si="2"/>
        <v>14</v>
      </c>
      <c r="BX41" s="597"/>
      <c r="BY41" s="598" t="str">
        <f>IF('各会計、関係団体の財政状況及び健全化判断比率'!B75="","",'各会計、関係団体の財政状況及び健全化判断比率'!B75)</f>
        <v>沖縄県市町村自治会館管理組合</v>
      </c>
      <c r="BZ41" s="598"/>
      <c r="CA41" s="598"/>
      <c r="CB41" s="598"/>
      <c r="CC41" s="598"/>
      <c r="CD41" s="598"/>
      <c r="CE41" s="598"/>
      <c r="CF41" s="598"/>
      <c r="CG41" s="598"/>
      <c r="CH41" s="598"/>
      <c r="CI41" s="598"/>
      <c r="CJ41" s="598"/>
      <c r="CK41" s="598"/>
      <c r="CL41" s="598"/>
      <c r="CM41" s="598"/>
      <c r="CN41" s="181"/>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208"/>
    </row>
    <row r="42" spans="1:113" ht="32.25" customHeight="1" x14ac:dyDescent="0.2">
      <c r="B42" s="205"/>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81"/>
      <c r="U42" s="597" t="str">
        <f t="shared" si="4"/>
        <v/>
      </c>
      <c r="V42" s="597"/>
      <c r="W42" s="598"/>
      <c r="X42" s="598"/>
      <c r="Y42" s="598"/>
      <c r="Z42" s="598"/>
      <c r="AA42" s="598"/>
      <c r="AB42" s="598"/>
      <c r="AC42" s="598"/>
      <c r="AD42" s="598"/>
      <c r="AE42" s="598"/>
      <c r="AF42" s="598"/>
      <c r="AG42" s="598"/>
      <c r="AH42" s="598"/>
      <c r="AI42" s="598"/>
      <c r="AJ42" s="598"/>
      <c r="AK42" s="598"/>
      <c r="AL42" s="181"/>
      <c r="AM42" s="597" t="str">
        <f t="shared" si="0"/>
        <v/>
      </c>
      <c r="AN42" s="597"/>
      <c r="AO42" s="598"/>
      <c r="AP42" s="598"/>
      <c r="AQ42" s="598"/>
      <c r="AR42" s="598"/>
      <c r="AS42" s="598"/>
      <c r="AT42" s="598"/>
      <c r="AU42" s="598"/>
      <c r="AV42" s="598"/>
      <c r="AW42" s="598"/>
      <c r="AX42" s="598"/>
      <c r="AY42" s="598"/>
      <c r="AZ42" s="598"/>
      <c r="BA42" s="598"/>
      <c r="BB42" s="598"/>
      <c r="BC42" s="598"/>
      <c r="BD42" s="181"/>
      <c r="BE42" s="597" t="str">
        <f t="shared" si="1"/>
        <v/>
      </c>
      <c r="BF42" s="597"/>
      <c r="BG42" s="598"/>
      <c r="BH42" s="598"/>
      <c r="BI42" s="598"/>
      <c r="BJ42" s="598"/>
      <c r="BK42" s="598"/>
      <c r="BL42" s="598"/>
      <c r="BM42" s="598"/>
      <c r="BN42" s="598"/>
      <c r="BO42" s="598"/>
      <c r="BP42" s="598"/>
      <c r="BQ42" s="598"/>
      <c r="BR42" s="598"/>
      <c r="BS42" s="598"/>
      <c r="BT42" s="598"/>
      <c r="BU42" s="598"/>
      <c r="BV42" s="181"/>
      <c r="BW42" s="597">
        <f t="shared" si="2"/>
        <v>15</v>
      </c>
      <c r="BX42" s="597"/>
      <c r="BY42" s="598" t="str">
        <f>IF('各会計、関係団体の財政状況及び健全化判断比率'!B76="","",'各会計、関係団体の財政状況及び健全化判断比率'!B76)</f>
        <v>中部広域市町村圏事務組合　一般会計</v>
      </c>
      <c r="BZ42" s="598"/>
      <c r="CA42" s="598"/>
      <c r="CB42" s="598"/>
      <c r="CC42" s="598"/>
      <c r="CD42" s="598"/>
      <c r="CE42" s="598"/>
      <c r="CF42" s="598"/>
      <c r="CG42" s="598"/>
      <c r="CH42" s="598"/>
      <c r="CI42" s="598"/>
      <c r="CJ42" s="598"/>
      <c r="CK42" s="598"/>
      <c r="CL42" s="598"/>
      <c r="CM42" s="598"/>
      <c r="CN42" s="181"/>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208"/>
    </row>
    <row r="43" spans="1:113" ht="32.25" customHeight="1" x14ac:dyDescent="0.2">
      <c r="B43" s="205"/>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81"/>
      <c r="U43" s="597" t="str">
        <f t="shared" si="4"/>
        <v/>
      </c>
      <c r="V43" s="597"/>
      <c r="W43" s="598"/>
      <c r="X43" s="598"/>
      <c r="Y43" s="598"/>
      <c r="Z43" s="598"/>
      <c r="AA43" s="598"/>
      <c r="AB43" s="598"/>
      <c r="AC43" s="598"/>
      <c r="AD43" s="598"/>
      <c r="AE43" s="598"/>
      <c r="AF43" s="598"/>
      <c r="AG43" s="598"/>
      <c r="AH43" s="598"/>
      <c r="AI43" s="598"/>
      <c r="AJ43" s="598"/>
      <c r="AK43" s="598"/>
      <c r="AL43" s="181"/>
      <c r="AM43" s="597" t="str">
        <f t="shared" si="0"/>
        <v/>
      </c>
      <c r="AN43" s="597"/>
      <c r="AO43" s="598"/>
      <c r="AP43" s="598"/>
      <c r="AQ43" s="598"/>
      <c r="AR43" s="598"/>
      <c r="AS43" s="598"/>
      <c r="AT43" s="598"/>
      <c r="AU43" s="598"/>
      <c r="AV43" s="598"/>
      <c r="AW43" s="598"/>
      <c r="AX43" s="598"/>
      <c r="AY43" s="598"/>
      <c r="AZ43" s="598"/>
      <c r="BA43" s="598"/>
      <c r="BB43" s="598"/>
      <c r="BC43" s="598"/>
      <c r="BD43" s="181"/>
      <c r="BE43" s="597" t="str">
        <f t="shared" si="1"/>
        <v/>
      </c>
      <c r="BF43" s="597"/>
      <c r="BG43" s="598"/>
      <c r="BH43" s="598"/>
      <c r="BI43" s="598"/>
      <c r="BJ43" s="598"/>
      <c r="BK43" s="598"/>
      <c r="BL43" s="598"/>
      <c r="BM43" s="598"/>
      <c r="BN43" s="598"/>
      <c r="BO43" s="598"/>
      <c r="BP43" s="598"/>
      <c r="BQ43" s="598"/>
      <c r="BR43" s="598"/>
      <c r="BS43" s="598"/>
      <c r="BT43" s="598"/>
      <c r="BU43" s="598"/>
      <c r="BV43" s="181"/>
      <c r="BW43" s="597">
        <f t="shared" si="2"/>
        <v>16</v>
      </c>
      <c r="BX43" s="597"/>
      <c r="BY43" s="598" t="str">
        <f>IF('各会計、関係団体の財政状況及び健全化判断比率'!B77="","",'各会計、関係団体の財政状況及び健全化判断比率'!B77)</f>
        <v>中部広域市町村圏事務組合　特別会計</v>
      </c>
      <c r="BZ43" s="598"/>
      <c r="CA43" s="598"/>
      <c r="CB43" s="598"/>
      <c r="CC43" s="598"/>
      <c r="CD43" s="598"/>
      <c r="CE43" s="598"/>
      <c r="CF43" s="598"/>
      <c r="CG43" s="598"/>
      <c r="CH43" s="598"/>
      <c r="CI43" s="598"/>
      <c r="CJ43" s="598"/>
      <c r="CK43" s="598"/>
      <c r="CL43" s="598"/>
      <c r="CM43" s="598"/>
      <c r="CN43" s="181"/>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PuGQ+zBBd5jk9pBzzJMXV4wAbnG5kIm4G8lAlM6Q/Jmx9qkT7K1gMdQE5AO3YcoC9wBItVHHXyxooa/xgePeOA==" saltValue="aa0y5HB+QSV08V2u/9Xtf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F34"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2">
      <c r="A34" s="22"/>
      <c r="B34" s="31"/>
      <c r="C34" s="1151" t="s">
        <v>532</v>
      </c>
      <c r="D34" s="1151"/>
      <c r="E34" s="1152"/>
      <c r="F34" s="32" t="s">
        <v>533</v>
      </c>
      <c r="G34" s="33" t="s">
        <v>534</v>
      </c>
      <c r="H34" s="33" t="s">
        <v>535</v>
      </c>
      <c r="I34" s="33" t="s">
        <v>536</v>
      </c>
      <c r="J34" s="34" t="s">
        <v>537</v>
      </c>
      <c r="K34" s="22"/>
      <c r="L34" s="22"/>
      <c r="M34" s="22"/>
      <c r="N34" s="22"/>
      <c r="O34" s="22"/>
      <c r="P34" s="22"/>
    </row>
    <row r="35" spans="1:16" ht="39" customHeight="1" x14ac:dyDescent="0.2">
      <c r="A35" s="22"/>
      <c r="B35" s="35"/>
      <c r="C35" s="1145" t="s">
        <v>538</v>
      </c>
      <c r="D35" s="1146"/>
      <c r="E35" s="1147"/>
      <c r="F35" s="36">
        <v>27.55</v>
      </c>
      <c r="G35" s="37">
        <v>26.37</v>
      </c>
      <c r="H35" s="37">
        <v>25.57</v>
      </c>
      <c r="I35" s="37">
        <v>26.71</v>
      </c>
      <c r="J35" s="38">
        <v>27.73</v>
      </c>
      <c r="K35" s="22"/>
      <c r="L35" s="22"/>
      <c r="M35" s="22"/>
      <c r="N35" s="22"/>
      <c r="O35" s="22"/>
      <c r="P35" s="22"/>
    </row>
    <row r="36" spans="1:16" ht="39" customHeight="1" x14ac:dyDescent="0.2">
      <c r="A36" s="22"/>
      <c r="B36" s="35"/>
      <c r="C36" s="1145" t="s">
        <v>539</v>
      </c>
      <c r="D36" s="1146"/>
      <c r="E36" s="1147"/>
      <c r="F36" s="36">
        <v>5.85</v>
      </c>
      <c r="G36" s="37">
        <v>6.18</v>
      </c>
      <c r="H36" s="37">
        <v>7.57</v>
      </c>
      <c r="I36" s="37">
        <v>5.58</v>
      </c>
      <c r="J36" s="38">
        <v>4.83</v>
      </c>
      <c r="K36" s="22"/>
      <c r="L36" s="22"/>
      <c r="M36" s="22"/>
      <c r="N36" s="22"/>
      <c r="O36" s="22"/>
      <c r="P36" s="22"/>
    </row>
    <row r="37" spans="1:16" ht="39" customHeight="1" x14ac:dyDescent="0.2">
      <c r="A37" s="22"/>
      <c r="B37" s="35"/>
      <c r="C37" s="1145" t="s">
        <v>540</v>
      </c>
      <c r="D37" s="1146"/>
      <c r="E37" s="1147"/>
      <c r="F37" s="36" t="s">
        <v>486</v>
      </c>
      <c r="G37" s="37">
        <v>0.38</v>
      </c>
      <c r="H37" s="37">
        <v>0.7</v>
      </c>
      <c r="I37" s="37">
        <v>0.77</v>
      </c>
      <c r="J37" s="38">
        <v>1.34</v>
      </c>
      <c r="K37" s="22"/>
      <c r="L37" s="22"/>
      <c r="M37" s="22"/>
      <c r="N37" s="22"/>
      <c r="O37" s="22"/>
      <c r="P37" s="22"/>
    </row>
    <row r="38" spans="1:16" ht="39" customHeight="1" x14ac:dyDescent="0.2">
      <c r="A38" s="22"/>
      <c r="B38" s="35"/>
      <c r="C38" s="1145" t="s">
        <v>541</v>
      </c>
      <c r="D38" s="1146"/>
      <c r="E38" s="1147"/>
      <c r="F38" s="36">
        <v>0</v>
      </c>
      <c r="G38" s="37">
        <v>0</v>
      </c>
      <c r="H38" s="37">
        <v>0</v>
      </c>
      <c r="I38" s="37">
        <v>0.01</v>
      </c>
      <c r="J38" s="38">
        <v>0.02</v>
      </c>
      <c r="K38" s="22"/>
      <c r="L38" s="22"/>
      <c r="M38" s="22"/>
      <c r="N38" s="22"/>
      <c r="O38" s="22"/>
      <c r="P38" s="22"/>
    </row>
    <row r="39" spans="1:16" ht="39" customHeight="1" x14ac:dyDescent="0.2">
      <c r="A39" s="22"/>
      <c r="B39" s="35"/>
      <c r="C39" s="1145" t="s">
        <v>542</v>
      </c>
      <c r="D39" s="1146"/>
      <c r="E39" s="1147"/>
      <c r="F39" s="36">
        <v>0.05</v>
      </c>
      <c r="G39" s="37">
        <v>0.03</v>
      </c>
      <c r="H39" s="37">
        <v>0.18</v>
      </c>
      <c r="I39" s="37">
        <v>0.02</v>
      </c>
      <c r="J39" s="38">
        <v>0.01</v>
      </c>
      <c r="K39" s="22"/>
      <c r="L39" s="22"/>
      <c r="M39" s="22"/>
      <c r="N39" s="22"/>
      <c r="O39" s="22"/>
      <c r="P39" s="22"/>
    </row>
    <row r="40" spans="1:16" ht="39" customHeight="1" x14ac:dyDescent="0.2">
      <c r="A40" s="22"/>
      <c r="B40" s="35"/>
      <c r="C40" s="1145"/>
      <c r="D40" s="1146"/>
      <c r="E40" s="1147"/>
      <c r="F40" s="36"/>
      <c r="G40" s="37"/>
      <c r="H40" s="37"/>
      <c r="I40" s="37"/>
      <c r="J40" s="38"/>
      <c r="K40" s="22"/>
      <c r="L40" s="22"/>
      <c r="M40" s="22"/>
      <c r="N40" s="22"/>
      <c r="O40" s="22"/>
      <c r="P40" s="22"/>
    </row>
    <row r="41" spans="1:16" ht="39" customHeight="1" x14ac:dyDescent="0.2">
      <c r="A41" s="22"/>
      <c r="B41" s="35"/>
      <c r="C41" s="1145"/>
      <c r="D41" s="1146"/>
      <c r="E41" s="1147"/>
      <c r="F41" s="36"/>
      <c r="G41" s="37"/>
      <c r="H41" s="37"/>
      <c r="I41" s="37"/>
      <c r="J41" s="38"/>
      <c r="K41" s="22"/>
      <c r="L41" s="22"/>
      <c r="M41" s="22"/>
      <c r="N41" s="22"/>
      <c r="O41" s="22"/>
      <c r="P41" s="22"/>
    </row>
    <row r="42" spans="1:16" ht="39" customHeight="1" x14ac:dyDescent="0.2">
      <c r="A42" s="22"/>
      <c r="B42" s="39"/>
      <c r="C42" s="1145" t="s">
        <v>543</v>
      </c>
      <c r="D42" s="1146"/>
      <c r="E42" s="1147"/>
      <c r="F42" s="36" t="s">
        <v>486</v>
      </c>
      <c r="G42" s="37" t="s">
        <v>486</v>
      </c>
      <c r="H42" s="37" t="s">
        <v>486</v>
      </c>
      <c r="I42" s="37" t="s">
        <v>486</v>
      </c>
      <c r="J42" s="38" t="s">
        <v>486</v>
      </c>
      <c r="K42" s="22"/>
      <c r="L42" s="22"/>
      <c r="M42" s="22"/>
      <c r="N42" s="22"/>
      <c r="O42" s="22"/>
      <c r="P42" s="22"/>
    </row>
    <row r="43" spans="1:16" ht="39" customHeight="1" thickBot="1" x14ac:dyDescent="0.25">
      <c r="A43" s="22"/>
      <c r="B43" s="40"/>
      <c r="C43" s="1148" t="s">
        <v>544</v>
      </c>
      <c r="D43" s="1149"/>
      <c r="E43" s="1150"/>
      <c r="F43" s="41">
        <v>0.53</v>
      </c>
      <c r="G43" s="42" t="s">
        <v>486</v>
      </c>
      <c r="H43" s="42" t="s">
        <v>486</v>
      </c>
      <c r="I43" s="42" t="s">
        <v>486</v>
      </c>
      <c r="J43" s="43" t="s">
        <v>486</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yVxaUPRQiOInij31CrPbLBTQe1fzSAjp9ixGpPQ3+ejnIR5r5w9F7iSjdY5VXuns+9alu1zMvoP8cBNvbdfBrw==" saltValue="TG9US2LZ1xaqRnJHm6zJ2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E34" zoomScaleSheetLayoutView="55" workbookViewId="0">
      <selection activeCell="R62" sqref="R62"/>
    </sheetView>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524</v>
      </c>
      <c r="L44" s="56" t="s">
        <v>525</v>
      </c>
      <c r="M44" s="56" t="s">
        <v>526</v>
      </c>
      <c r="N44" s="56" t="s">
        <v>527</v>
      </c>
      <c r="O44" s="57" t="s">
        <v>528</v>
      </c>
      <c r="P44" s="48"/>
      <c r="Q44" s="48"/>
      <c r="R44" s="48"/>
      <c r="S44" s="48"/>
      <c r="T44" s="48"/>
      <c r="U44" s="48"/>
    </row>
    <row r="45" spans="1:21" ht="30.75" customHeight="1" x14ac:dyDescent="0.2">
      <c r="A45" s="48"/>
      <c r="B45" s="1153" t="s">
        <v>9</v>
      </c>
      <c r="C45" s="1154"/>
      <c r="D45" s="58"/>
      <c r="E45" s="1159" t="s">
        <v>10</v>
      </c>
      <c r="F45" s="1159"/>
      <c r="G45" s="1159"/>
      <c r="H45" s="1159"/>
      <c r="I45" s="1159"/>
      <c r="J45" s="1160"/>
      <c r="K45" s="59">
        <v>988</v>
      </c>
      <c r="L45" s="60">
        <v>985</v>
      </c>
      <c r="M45" s="60">
        <v>1010</v>
      </c>
      <c r="N45" s="60">
        <v>996</v>
      </c>
      <c r="O45" s="61">
        <v>965</v>
      </c>
      <c r="P45" s="48"/>
      <c r="Q45" s="48"/>
      <c r="R45" s="48"/>
      <c r="S45" s="48"/>
      <c r="T45" s="48"/>
      <c r="U45" s="48"/>
    </row>
    <row r="46" spans="1:21" ht="30.75" customHeight="1" x14ac:dyDescent="0.2">
      <c r="A46" s="48"/>
      <c r="B46" s="1155"/>
      <c r="C46" s="1156"/>
      <c r="D46" s="62"/>
      <c r="E46" s="1161" t="s">
        <v>11</v>
      </c>
      <c r="F46" s="1161"/>
      <c r="G46" s="1161"/>
      <c r="H46" s="1161"/>
      <c r="I46" s="1161"/>
      <c r="J46" s="1162"/>
      <c r="K46" s="63" t="s">
        <v>486</v>
      </c>
      <c r="L46" s="64" t="s">
        <v>486</v>
      </c>
      <c r="M46" s="64" t="s">
        <v>486</v>
      </c>
      <c r="N46" s="64" t="s">
        <v>486</v>
      </c>
      <c r="O46" s="65" t="s">
        <v>486</v>
      </c>
      <c r="P46" s="48"/>
      <c r="Q46" s="48"/>
      <c r="R46" s="48"/>
      <c r="S46" s="48"/>
      <c r="T46" s="48"/>
      <c r="U46" s="48"/>
    </row>
    <row r="47" spans="1:21" ht="30.75" customHeight="1" x14ac:dyDescent="0.2">
      <c r="A47" s="48"/>
      <c r="B47" s="1155"/>
      <c r="C47" s="1156"/>
      <c r="D47" s="62"/>
      <c r="E47" s="1161" t="s">
        <v>12</v>
      </c>
      <c r="F47" s="1161"/>
      <c r="G47" s="1161"/>
      <c r="H47" s="1161"/>
      <c r="I47" s="1161"/>
      <c r="J47" s="1162"/>
      <c r="K47" s="63" t="s">
        <v>486</v>
      </c>
      <c r="L47" s="64" t="s">
        <v>486</v>
      </c>
      <c r="M47" s="64" t="s">
        <v>486</v>
      </c>
      <c r="N47" s="64" t="s">
        <v>486</v>
      </c>
      <c r="O47" s="65" t="s">
        <v>486</v>
      </c>
      <c r="P47" s="48"/>
      <c r="Q47" s="48"/>
      <c r="R47" s="48"/>
      <c r="S47" s="48"/>
      <c r="T47" s="48"/>
      <c r="U47" s="48"/>
    </row>
    <row r="48" spans="1:21" ht="30.75" customHeight="1" x14ac:dyDescent="0.2">
      <c r="A48" s="48"/>
      <c r="B48" s="1155"/>
      <c r="C48" s="1156"/>
      <c r="D48" s="62"/>
      <c r="E48" s="1161" t="s">
        <v>13</v>
      </c>
      <c r="F48" s="1161"/>
      <c r="G48" s="1161"/>
      <c r="H48" s="1161"/>
      <c r="I48" s="1161"/>
      <c r="J48" s="1162"/>
      <c r="K48" s="63">
        <v>186</v>
      </c>
      <c r="L48" s="64">
        <v>117</v>
      </c>
      <c r="M48" s="64">
        <v>108</v>
      </c>
      <c r="N48" s="64">
        <v>113</v>
      </c>
      <c r="O48" s="65">
        <v>98</v>
      </c>
      <c r="P48" s="48"/>
      <c r="Q48" s="48"/>
      <c r="R48" s="48"/>
      <c r="S48" s="48"/>
      <c r="T48" s="48"/>
      <c r="U48" s="48"/>
    </row>
    <row r="49" spans="1:21" ht="30.75" customHeight="1" x14ac:dyDescent="0.2">
      <c r="A49" s="48"/>
      <c r="B49" s="1155"/>
      <c r="C49" s="1156"/>
      <c r="D49" s="62"/>
      <c r="E49" s="1161" t="s">
        <v>14</v>
      </c>
      <c r="F49" s="1161"/>
      <c r="G49" s="1161"/>
      <c r="H49" s="1161"/>
      <c r="I49" s="1161"/>
      <c r="J49" s="1162"/>
      <c r="K49" s="63">
        <v>53</v>
      </c>
      <c r="L49" s="64">
        <v>64</v>
      </c>
      <c r="M49" s="64">
        <v>73</v>
      </c>
      <c r="N49" s="64">
        <v>81</v>
      </c>
      <c r="O49" s="65">
        <v>95</v>
      </c>
      <c r="P49" s="48"/>
      <c r="Q49" s="48"/>
      <c r="R49" s="48"/>
      <c r="S49" s="48"/>
      <c r="T49" s="48"/>
      <c r="U49" s="48"/>
    </row>
    <row r="50" spans="1:21" ht="30.75" customHeight="1" x14ac:dyDescent="0.2">
      <c r="A50" s="48"/>
      <c r="B50" s="1155"/>
      <c r="C50" s="1156"/>
      <c r="D50" s="62"/>
      <c r="E50" s="1161" t="s">
        <v>15</v>
      </c>
      <c r="F50" s="1161"/>
      <c r="G50" s="1161"/>
      <c r="H50" s="1161"/>
      <c r="I50" s="1161"/>
      <c r="J50" s="1162"/>
      <c r="K50" s="63" t="s">
        <v>486</v>
      </c>
      <c r="L50" s="64" t="s">
        <v>486</v>
      </c>
      <c r="M50" s="64" t="s">
        <v>486</v>
      </c>
      <c r="N50" s="64" t="s">
        <v>486</v>
      </c>
      <c r="O50" s="65" t="s">
        <v>486</v>
      </c>
      <c r="P50" s="48"/>
      <c r="Q50" s="48"/>
      <c r="R50" s="48"/>
      <c r="S50" s="48"/>
      <c r="T50" s="48"/>
      <c r="U50" s="48"/>
    </row>
    <row r="51" spans="1:21" ht="30.75" customHeight="1" x14ac:dyDescent="0.2">
      <c r="A51" s="48"/>
      <c r="B51" s="1157"/>
      <c r="C51" s="1158"/>
      <c r="D51" s="66"/>
      <c r="E51" s="1161" t="s">
        <v>16</v>
      </c>
      <c r="F51" s="1161"/>
      <c r="G51" s="1161"/>
      <c r="H51" s="1161"/>
      <c r="I51" s="1161"/>
      <c r="J51" s="1162"/>
      <c r="K51" s="63">
        <v>0</v>
      </c>
      <c r="L51" s="64">
        <v>0</v>
      </c>
      <c r="M51" s="64" t="s">
        <v>486</v>
      </c>
      <c r="N51" s="64" t="s">
        <v>486</v>
      </c>
      <c r="O51" s="65">
        <v>1</v>
      </c>
      <c r="P51" s="48"/>
      <c r="Q51" s="48"/>
      <c r="R51" s="48"/>
      <c r="S51" s="48"/>
      <c r="T51" s="48"/>
      <c r="U51" s="48"/>
    </row>
    <row r="52" spans="1:21" ht="30.75" customHeight="1" x14ac:dyDescent="0.2">
      <c r="A52" s="48"/>
      <c r="B52" s="1163" t="s">
        <v>17</v>
      </c>
      <c r="C52" s="1164"/>
      <c r="D52" s="66"/>
      <c r="E52" s="1161" t="s">
        <v>18</v>
      </c>
      <c r="F52" s="1161"/>
      <c r="G52" s="1161"/>
      <c r="H52" s="1161"/>
      <c r="I52" s="1161"/>
      <c r="J52" s="1162"/>
      <c r="K52" s="63">
        <v>718</v>
      </c>
      <c r="L52" s="64">
        <v>722</v>
      </c>
      <c r="M52" s="64">
        <v>728</v>
      </c>
      <c r="N52" s="64">
        <v>734</v>
      </c>
      <c r="O52" s="65">
        <v>724</v>
      </c>
      <c r="P52" s="48"/>
      <c r="Q52" s="48"/>
      <c r="R52" s="48"/>
      <c r="S52" s="48"/>
      <c r="T52" s="48"/>
      <c r="U52" s="48"/>
    </row>
    <row r="53" spans="1:21" ht="30.75" customHeight="1" thickBot="1" x14ac:dyDescent="0.25">
      <c r="A53" s="48"/>
      <c r="B53" s="1165" t="s">
        <v>19</v>
      </c>
      <c r="C53" s="1166"/>
      <c r="D53" s="67"/>
      <c r="E53" s="1167" t="s">
        <v>20</v>
      </c>
      <c r="F53" s="1167"/>
      <c r="G53" s="1167"/>
      <c r="H53" s="1167"/>
      <c r="I53" s="1167"/>
      <c r="J53" s="1168"/>
      <c r="K53" s="68">
        <v>509</v>
      </c>
      <c r="L53" s="69">
        <v>444</v>
      </c>
      <c r="M53" s="69">
        <v>463</v>
      </c>
      <c r="N53" s="69">
        <v>456</v>
      </c>
      <c r="O53" s="70">
        <v>435</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545</v>
      </c>
      <c r="L57" s="81" t="s">
        <v>546</v>
      </c>
      <c r="M57" s="81" t="s">
        <v>547</v>
      </c>
      <c r="N57" s="81" t="s">
        <v>548</v>
      </c>
      <c r="O57" s="82" t="s">
        <v>549</v>
      </c>
      <c r="P57" s="48"/>
      <c r="Q57" s="48"/>
      <c r="R57" s="48"/>
      <c r="S57" s="48"/>
      <c r="T57" s="48"/>
      <c r="U57" s="48"/>
    </row>
    <row r="58" spans="1:21" ht="31.5" customHeight="1" x14ac:dyDescent="0.2">
      <c r="B58" s="1169" t="s">
        <v>24</v>
      </c>
      <c r="C58" s="1170"/>
      <c r="D58" s="1175" t="s">
        <v>25</v>
      </c>
      <c r="E58" s="1176"/>
      <c r="F58" s="1176"/>
      <c r="G58" s="1176"/>
      <c r="H58" s="1176"/>
      <c r="I58" s="1176"/>
      <c r="J58" s="1177"/>
      <c r="K58" s="83"/>
      <c r="L58" s="84"/>
      <c r="M58" s="84"/>
      <c r="N58" s="84"/>
      <c r="O58" s="85"/>
    </row>
    <row r="59" spans="1:21" ht="31.5" customHeight="1" x14ac:dyDescent="0.2">
      <c r="B59" s="1171"/>
      <c r="C59" s="1172"/>
      <c r="D59" s="1178" t="s">
        <v>26</v>
      </c>
      <c r="E59" s="1179"/>
      <c r="F59" s="1179"/>
      <c r="G59" s="1179"/>
      <c r="H59" s="1179"/>
      <c r="I59" s="1179"/>
      <c r="J59" s="1180"/>
      <c r="K59" s="86"/>
      <c r="L59" s="87"/>
      <c r="M59" s="87"/>
      <c r="N59" s="87"/>
      <c r="O59" s="88"/>
    </row>
    <row r="60" spans="1:21" ht="31.5" customHeight="1" thickBot="1" x14ac:dyDescent="0.25">
      <c r="B60" s="1173"/>
      <c r="C60" s="1174"/>
      <c r="D60" s="1181" t="s">
        <v>27</v>
      </c>
      <c r="E60" s="1182"/>
      <c r="F60" s="1182"/>
      <c r="G60" s="1182"/>
      <c r="H60" s="1182"/>
      <c r="I60" s="1182"/>
      <c r="J60" s="1183"/>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pEInIBC5mxRF9PgKzWHnr9elBZcDhAg8NTrdybOkNw/EMDjcThLoxW70RDFIIELl2QYQrVHn1wSmDsNVrb9Azg==" saltValue="jfpqzIq+ebGcLFviBDm2G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D40" zoomScaleSheetLayoutView="100" workbookViewId="0">
      <selection activeCell="M43" sqref="M43"/>
    </sheetView>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524</v>
      </c>
      <c r="J40" s="103" t="s">
        <v>525</v>
      </c>
      <c r="K40" s="103" t="s">
        <v>526</v>
      </c>
      <c r="L40" s="103" t="s">
        <v>527</v>
      </c>
      <c r="M40" s="104" t="s">
        <v>528</v>
      </c>
    </row>
    <row r="41" spans="2:13" ht="27.75" customHeight="1" x14ac:dyDescent="0.2">
      <c r="B41" s="1184" t="s">
        <v>30</v>
      </c>
      <c r="C41" s="1185"/>
      <c r="D41" s="105"/>
      <c r="E41" s="1190" t="s">
        <v>31</v>
      </c>
      <c r="F41" s="1190"/>
      <c r="G41" s="1190"/>
      <c r="H41" s="1191"/>
      <c r="I41" s="355">
        <v>9809</v>
      </c>
      <c r="J41" s="356">
        <v>9497</v>
      </c>
      <c r="K41" s="356">
        <v>9142</v>
      </c>
      <c r="L41" s="356">
        <v>8420</v>
      </c>
      <c r="M41" s="357">
        <v>7831</v>
      </c>
    </row>
    <row r="42" spans="2:13" ht="27.75" customHeight="1" x14ac:dyDescent="0.2">
      <c r="B42" s="1186"/>
      <c r="C42" s="1187"/>
      <c r="D42" s="106"/>
      <c r="E42" s="1192" t="s">
        <v>32</v>
      </c>
      <c r="F42" s="1192"/>
      <c r="G42" s="1192"/>
      <c r="H42" s="1193"/>
      <c r="I42" s="358">
        <v>18</v>
      </c>
      <c r="J42" s="359">
        <v>18</v>
      </c>
      <c r="K42" s="359">
        <v>18</v>
      </c>
      <c r="L42" s="359">
        <v>18</v>
      </c>
      <c r="M42" s="360">
        <v>18</v>
      </c>
    </row>
    <row r="43" spans="2:13" ht="27.75" customHeight="1" x14ac:dyDescent="0.2">
      <c r="B43" s="1186"/>
      <c r="C43" s="1187"/>
      <c r="D43" s="106"/>
      <c r="E43" s="1192" t="s">
        <v>33</v>
      </c>
      <c r="F43" s="1192"/>
      <c r="G43" s="1192"/>
      <c r="H43" s="1193"/>
      <c r="I43" s="358">
        <v>3033</v>
      </c>
      <c r="J43" s="359">
        <v>2543</v>
      </c>
      <c r="K43" s="359">
        <v>2048</v>
      </c>
      <c r="L43" s="359">
        <v>1570</v>
      </c>
      <c r="M43" s="360">
        <v>1426</v>
      </c>
    </row>
    <row r="44" spans="2:13" ht="27.75" customHeight="1" x14ac:dyDescent="0.2">
      <c r="B44" s="1186"/>
      <c r="C44" s="1187"/>
      <c r="D44" s="106"/>
      <c r="E44" s="1192" t="s">
        <v>34</v>
      </c>
      <c r="F44" s="1192"/>
      <c r="G44" s="1192"/>
      <c r="H44" s="1193"/>
      <c r="I44" s="358">
        <v>779</v>
      </c>
      <c r="J44" s="359">
        <v>896</v>
      </c>
      <c r="K44" s="359">
        <v>1169</v>
      </c>
      <c r="L44" s="359">
        <v>1094</v>
      </c>
      <c r="M44" s="360">
        <v>1141</v>
      </c>
    </row>
    <row r="45" spans="2:13" ht="27.75" customHeight="1" x14ac:dyDescent="0.2">
      <c r="B45" s="1186"/>
      <c r="C45" s="1187"/>
      <c r="D45" s="106"/>
      <c r="E45" s="1192" t="s">
        <v>35</v>
      </c>
      <c r="F45" s="1192"/>
      <c r="G45" s="1192"/>
      <c r="H45" s="1193"/>
      <c r="I45" s="358">
        <v>760</v>
      </c>
      <c r="J45" s="359">
        <v>698</v>
      </c>
      <c r="K45" s="359">
        <v>557</v>
      </c>
      <c r="L45" s="359">
        <v>433</v>
      </c>
      <c r="M45" s="360">
        <v>343</v>
      </c>
    </row>
    <row r="46" spans="2:13" ht="27.75" customHeight="1" x14ac:dyDescent="0.2">
      <c r="B46" s="1186"/>
      <c r="C46" s="1187"/>
      <c r="D46" s="107"/>
      <c r="E46" s="1192" t="s">
        <v>36</v>
      </c>
      <c r="F46" s="1192"/>
      <c r="G46" s="1192"/>
      <c r="H46" s="1193"/>
      <c r="I46" s="358" t="s">
        <v>486</v>
      </c>
      <c r="J46" s="359" t="s">
        <v>486</v>
      </c>
      <c r="K46" s="359" t="s">
        <v>486</v>
      </c>
      <c r="L46" s="359" t="s">
        <v>486</v>
      </c>
      <c r="M46" s="360" t="s">
        <v>486</v>
      </c>
    </row>
    <row r="47" spans="2:13" ht="27.75" customHeight="1" x14ac:dyDescent="0.2">
      <c r="B47" s="1186"/>
      <c r="C47" s="1187"/>
      <c r="D47" s="108"/>
      <c r="E47" s="1194" t="s">
        <v>37</v>
      </c>
      <c r="F47" s="1195"/>
      <c r="G47" s="1195"/>
      <c r="H47" s="1196"/>
      <c r="I47" s="358" t="s">
        <v>486</v>
      </c>
      <c r="J47" s="359" t="s">
        <v>486</v>
      </c>
      <c r="K47" s="359" t="s">
        <v>486</v>
      </c>
      <c r="L47" s="359" t="s">
        <v>486</v>
      </c>
      <c r="M47" s="360" t="s">
        <v>486</v>
      </c>
    </row>
    <row r="48" spans="2:13" ht="27.75" customHeight="1" x14ac:dyDescent="0.2">
      <c r="B48" s="1186"/>
      <c r="C48" s="1187"/>
      <c r="D48" s="106"/>
      <c r="E48" s="1192" t="s">
        <v>38</v>
      </c>
      <c r="F48" s="1192"/>
      <c r="G48" s="1192"/>
      <c r="H48" s="1193"/>
      <c r="I48" s="358" t="s">
        <v>486</v>
      </c>
      <c r="J48" s="359" t="s">
        <v>486</v>
      </c>
      <c r="K48" s="359" t="s">
        <v>486</v>
      </c>
      <c r="L48" s="359" t="s">
        <v>486</v>
      </c>
      <c r="M48" s="360" t="s">
        <v>486</v>
      </c>
    </row>
    <row r="49" spans="2:13" ht="27.75" customHeight="1" x14ac:dyDescent="0.2">
      <c r="B49" s="1188"/>
      <c r="C49" s="1189"/>
      <c r="D49" s="106"/>
      <c r="E49" s="1192" t="s">
        <v>39</v>
      </c>
      <c r="F49" s="1192"/>
      <c r="G49" s="1192"/>
      <c r="H49" s="1193"/>
      <c r="I49" s="358" t="s">
        <v>486</v>
      </c>
      <c r="J49" s="359" t="s">
        <v>486</v>
      </c>
      <c r="K49" s="359" t="s">
        <v>486</v>
      </c>
      <c r="L49" s="359" t="s">
        <v>486</v>
      </c>
      <c r="M49" s="360" t="s">
        <v>486</v>
      </c>
    </row>
    <row r="50" spans="2:13" ht="27.75" customHeight="1" x14ac:dyDescent="0.2">
      <c r="B50" s="1197" t="s">
        <v>40</v>
      </c>
      <c r="C50" s="1198"/>
      <c r="D50" s="109"/>
      <c r="E50" s="1192" t="s">
        <v>41</v>
      </c>
      <c r="F50" s="1192"/>
      <c r="G50" s="1192"/>
      <c r="H50" s="1193"/>
      <c r="I50" s="358">
        <v>1246</v>
      </c>
      <c r="J50" s="359">
        <v>1349</v>
      </c>
      <c r="K50" s="359">
        <v>2097</v>
      </c>
      <c r="L50" s="359">
        <v>2403</v>
      </c>
      <c r="M50" s="360">
        <v>2300</v>
      </c>
    </row>
    <row r="51" spans="2:13" ht="27.75" customHeight="1" x14ac:dyDescent="0.2">
      <c r="B51" s="1186"/>
      <c r="C51" s="1187"/>
      <c r="D51" s="106"/>
      <c r="E51" s="1192" t="s">
        <v>42</v>
      </c>
      <c r="F51" s="1192"/>
      <c r="G51" s="1192"/>
      <c r="H51" s="1193"/>
      <c r="I51" s="358" t="s">
        <v>486</v>
      </c>
      <c r="J51" s="359" t="s">
        <v>486</v>
      </c>
      <c r="K51" s="359" t="s">
        <v>486</v>
      </c>
      <c r="L51" s="359" t="s">
        <v>486</v>
      </c>
      <c r="M51" s="360" t="s">
        <v>486</v>
      </c>
    </row>
    <row r="52" spans="2:13" ht="27.75" customHeight="1" x14ac:dyDescent="0.2">
      <c r="B52" s="1188"/>
      <c r="C52" s="1189"/>
      <c r="D52" s="106"/>
      <c r="E52" s="1192" t="s">
        <v>43</v>
      </c>
      <c r="F52" s="1192"/>
      <c r="G52" s="1192"/>
      <c r="H52" s="1193"/>
      <c r="I52" s="358">
        <v>8679</v>
      </c>
      <c r="J52" s="359">
        <v>8651</v>
      </c>
      <c r="K52" s="359">
        <v>8633</v>
      </c>
      <c r="L52" s="359">
        <v>8241</v>
      </c>
      <c r="M52" s="360">
        <v>7800</v>
      </c>
    </row>
    <row r="53" spans="2:13" ht="27.75" customHeight="1" thickBot="1" x14ac:dyDescent="0.25">
      <c r="B53" s="1199" t="s">
        <v>19</v>
      </c>
      <c r="C53" s="1200"/>
      <c r="D53" s="110"/>
      <c r="E53" s="1201" t="s">
        <v>44</v>
      </c>
      <c r="F53" s="1201"/>
      <c r="G53" s="1201"/>
      <c r="H53" s="1202"/>
      <c r="I53" s="361">
        <v>4473</v>
      </c>
      <c r="J53" s="362">
        <v>3654</v>
      </c>
      <c r="K53" s="362">
        <v>2204</v>
      </c>
      <c r="L53" s="362">
        <v>892</v>
      </c>
      <c r="M53" s="363">
        <v>659</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w5S2td+cC1l8x567QOHvum95kmDo/FHdMR+z63kjtzuI5+Er0CSFNrnASnISLWI42NoAp0+z2wgSnkppekbbvw==" saltValue="LIvjdZNGkm3JNzs8taAeI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52" zoomScale="85" zoomScaleNormal="85" zoomScaleSheetLayoutView="100" workbookViewId="0">
      <selection activeCell="C62" sqref="C62:E62"/>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526</v>
      </c>
      <c r="G54" s="119" t="s">
        <v>527</v>
      </c>
      <c r="H54" s="120" t="s">
        <v>528</v>
      </c>
    </row>
    <row r="55" spans="2:8" ht="52.5" customHeight="1" x14ac:dyDescent="0.2">
      <c r="B55" s="121"/>
      <c r="C55" s="1211" t="s">
        <v>46</v>
      </c>
      <c r="D55" s="1211"/>
      <c r="E55" s="1212"/>
      <c r="F55" s="122">
        <v>890</v>
      </c>
      <c r="G55" s="122">
        <v>1011</v>
      </c>
      <c r="H55" s="123">
        <v>962</v>
      </c>
    </row>
    <row r="56" spans="2:8" ht="52.5" customHeight="1" x14ac:dyDescent="0.2">
      <c r="B56" s="124"/>
      <c r="C56" s="1213" t="s">
        <v>47</v>
      </c>
      <c r="D56" s="1213"/>
      <c r="E56" s="1214"/>
      <c r="F56" s="125">
        <v>186</v>
      </c>
      <c r="G56" s="125">
        <v>179</v>
      </c>
      <c r="H56" s="126">
        <v>205</v>
      </c>
    </row>
    <row r="57" spans="2:8" ht="53.25" customHeight="1" x14ac:dyDescent="0.2">
      <c r="B57" s="124"/>
      <c r="C57" s="1215" t="s">
        <v>48</v>
      </c>
      <c r="D57" s="1215"/>
      <c r="E57" s="1216"/>
      <c r="F57" s="127">
        <v>1133</v>
      </c>
      <c r="G57" s="127">
        <v>1272</v>
      </c>
      <c r="H57" s="128">
        <v>1247</v>
      </c>
    </row>
    <row r="58" spans="2:8" ht="45.75" customHeight="1" x14ac:dyDescent="0.2">
      <c r="B58" s="129"/>
      <c r="C58" s="1203" t="s">
        <v>571</v>
      </c>
      <c r="D58" s="1204"/>
      <c r="E58" s="1205"/>
      <c r="F58" s="130">
        <v>368</v>
      </c>
      <c r="G58" s="130">
        <v>518</v>
      </c>
      <c r="H58" s="131">
        <v>463</v>
      </c>
    </row>
    <row r="59" spans="2:8" ht="45.75" customHeight="1" x14ac:dyDescent="0.2">
      <c r="B59" s="129"/>
      <c r="C59" s="1203" t="s">
        <v>572</v>
      </c>
      <c r="D59" s="1204"/>
      <c r="E59" s="1205"/>
      <c r="F59" s="130">
        <v>247</v>
      </c>
      <c r="G59" s="130">
        <v>246</v>
      </c>
      <c r="H59" s="131">
        <v>188</v>
      </c>
    </row>
    <row r="60" spans="2:8" ht="45.75" customHeight="1" x14ac:dyDescent="0.2">
      <c r="B60" s="129"/>
      <c r="C60" s="1203" t="s">
        <v>573</v>
      </c>
      <c r="D60" s="1204"/>
      <c r="E60" s="1205"/>
      <c r="F60" s="130">
        <v>80</v>
      </c>
      <c r="G60" s="130">
        <v>170</v>
      </c>
      <c r="H60" s="131">
        <v>170</v>
      </c>
    </row>
    <row r="61" spans="2:8" ht="45.75" customHeight="1" x14ac:dyDescent="0.2">
      <c r="B61" s="129"/>
      <c r="C61" s="1203" t="s">
        <v>574</v>
      </c>
      <c r="D61" s="1204"/>
      <c r="E61" s="1205"/>
      <c r="F61" s="130">
        <v>114</v>
      </c>
      <c r="G61" s="130">
        <v>60</v>
      </c>
      <c r="H61" s="131">
        <v>116</v>
      </c>
    </row>
    <row r="62" spans="2:8" ht="45.75" customHeight="1" thickBot="1" x14ac:dyDescent="0.25">
      <c r="B62" s="132"/>
      <c r="C62" s="1206" t="s">
        <v>575</v>
      </c>
      <c r="D62" s="1207"/>
      <c r="E62" s="1208"/>
      <c r="F62" s="133">
        <v>74</v>
      </c>
      <c r="G62" s="133">
        <v>82</v>
      </c>
      <c r="H62" s="134">
        <v>90</v>
      </c>
    </row>
    <row r="63" spans="2:8" ht="52.5" customHeight="1" thickBot="1" x14ac:dyDescent="0.25">
      <c r="B63" s="135"/>
      <c r="C63" s="1209" t="s">
        <v>49</v>
      </c>
      <c r="D63" s="1209"/>
      <c r="E63" s="1210"/>
      <c r="F63" s="136">
        <v>2208</v>
      </c>
      <c r="G63" s="136">
        <v>2462</v>
      </c>
      <c r="H63" s="137">
        <v>2414</v>
      </c>
    </row>
    <row r="64" spans="2:8" ht="13.2" x14ac:dyDescent="0.2"/>
  </sheetData>
  <sheetProtection algorithmName="SHA-512" hashValue="oBC4x3w/yI6YGicrxWT6KyNv5Uxq1PULV2MUnmpazj2IZkkBb4DcyuGkLOgSUK/PrI0/mWO1RTATXdjmlIVOJg==" saltValue="Jt9VADNquE3DkAYr+KCez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3D88D8-D054-46A2-AA02-03B332771E7D}">
  <sheetPr>
    <pageSetUpPr fitToPage="1"/>
  </sheetPr>
  <dimension ref="A1:DE85"/>
  <sheetViews>
    <sheetView showGridLines="0" tabSelected="1" topLeftCell="O1" zoomScale="85" zoomScaleNormal="85" zoomScaleSheetLayoutView="55" workbookViewId="0">
      <selection activeCell="BG64" sqref="BG64"/>
    </sheetView>
  </sheetViews>
  <sheetFormatPr defaultColWidth="0" defaultRowHeight="13.5" customHeight="1" zeroHeight="1" x14ac:dyDescent="0.2"/>
  <cols>
    <col min="1" max="1" width="6.33203125" style="1219" customWidth="1"/>
    <col min="2" max="107" width="2.44140625" style="1219" customWidth="1"/>
    <col min="108" max="108" width="6.109375" style="1226" customWidth="1"/>
    <col min="109" max="109" width="5.88671875" style="1225" customWidth="1"/>
    <col min="110" max="16384" width="8.6640625" style="1219" hidden="1"/>
  </cols>
  <sheetData>
    <row r="1" spans="1:109" ht="42.75" customHeight="1" x14ac:dyDescent="0.2">
      <c r="A1" s="1217"/>
      <c r="B1" s="1218"/>
      <c r="DD1" s="1219"/>
      <c r="DE1" s="1219"/>
    </row>
    <row r="2" spans="1:109" ht="25.5" customHeight="1" x14ac:dyDescent="0.2">
      <c r="A2" s="1220"/>
      <c r="C2" s="1220"/>
      <c r="O2" s="1220"/>
      <c r="P2" s="1220"/>
      <c r="Q2" s="1220"/>
      <c r="R2" s="1220"/>
      <c r="S2" s="1220"/>
      <c r="T2" s="1220"/>
      <c r="U2" s="1220"/>
      <c r="V2" s="1220"/>
      <c r="W2" s="1220"/>
      <c r="X2" s="1220"/>
      <c r="Y2" s="1220"/>
      <c r="Z2" s="1220"/>
      <c r="AA2" s="1220"/>
      <c r="AB2" s="1220"/>
      <c r="AC2" s="1220"/>
      <c r="AD2" s="1220"/>
      <c r="AE2" s="1220"/>
      <c r="AF2" s="1220"/>
      <c r="AG2" s="1220"/>
      <c r="AH2" s="1220"/>
      <c r="AI2" s="1220"/>
      <c r="AU2" s="1220"/>
      <c r="BG2" s="1220"/>
      <c r="BS2" s="1220"/>
      <c r="CE2" s="1220"/>
      <c r="CQ2" s="1220"/>
      <c r="DD2" s="1219"/>
      <c r="DE2" s="1219"/>
    </row>
    <row r="3" spans="1:109" ht="25.5" customHeight="1" x14ac:dyDescent="0.2">
      <c r="A3" s="1220"/>
      <c r="C3" s="1220"/>
      <c r="O3" s="1220"/>
      <c r="P3" s="1220"/>
      <c r="Q3" s="1220"/>
      <c r="R3" s="1220"/>
      <c r="S3" s="1220"/>
      <c r="T3" s="1220"/>
      <c r="U3" s="1220"/>
      <c r="V3" s="1220"/>
      <c r="W3" s="1220"/>
      <c r="X3" s="1220"/>
      <c r="Y3" s="1220"/>
      <c r="Z3" s="1220"/>
      <c r="AA3" s="1220"/>
      <c r="AB3" s="1220"/>
      <c r="AC3" s="1220"/>
      <c r="AD3" s="1220"/>
      <c r="AE3" s="1220"/>
      <c r="AF3" s="1220"/>
      <c r="AG3" s="1220"/>
      <c r="AH3" s="1220"/>
      <c r="AI3" s="1220"/>
      <c r="AU3" s="1220"/>
      <c r="BG3" s="1220"/>
      <c r="BS3" s="1220"/>
      <c r="CE3" s="1220"/>
      <c r="CQ3" s="1220"/>
      <c r="DD3" s="1219"/>
      <c r="DE3" s="1219"/>
    </row>
    <row r="4" spans="1:109" s="259" customFormat="1" ht="13.2" x14ac:dyDescent="0.2">
      <c r="A4" s="1220"/>
      <c r="B4" s="1220"/>
      <c r="C4" s="1220"/>
      <c r="D4" s="1220"/>
      <c r="E4" s="1220"/>
      <c r="F4" s="1220"/>
      <c r="G4" s="1220"/>
      <c r="H4" s="1220"/>
      <c r="I4" s="1220"/>
      <c r="J4" s="1220"/>
      <c r="K4" s="1220"/>
      <c r="L4" s="1220"/>
      <c r="M4" s="1220"/>
      <c r="N4" s="1220"/>
      <c r="O4" s="1220"/>
      <c r="P4" s="1220"/>
      <c r="Q4" s="1220"/>
      <c r="R4" s="1220"/>
      <c r="S4" s="1220"/>
      <c r="T4" s="1220"/>
      <c r="U4" s="1220"/>
      <c r="V4" s="1220"/>
      <c r="W4" s="1220"/>
      <c r="X4" s="1220"/>
      <c r="Y4" s="1220"/>
      <c r="Z4" s="1220"/>
      <c r="AA4" s="1220"/>
      <c r="AB4" s="1220"/>
      <c r="AC4" s="1220"/>
      <c r="AD4" s="1220"/>
      <c r="AE4" s="1220"/>
      <c r="AF4" s="1220"/>
      <c r="AG4" s="1220"/>
      <c r="AH4" s="1220"/>
      <c r="AI4" s="1220"/>
      <c r="AJ4" s="1220"/>
      <c r="AK4" s="1220"/>
      <c r="AL4" s="1220"/>
      <c r="AM4" s="1220"/>
      <c r="AN4" s="1220"/>
      <c r="AO4" s="1220"/>
      <c r="AP4" s="1220"/>
      <c r="AQ4" s="1220"/>
      <c r="AR4" s="1220"/>
      <c r="AS4" s="1220"/>
      <c r="AT4" s="1220"/>
      <c r="AU4" s="1220"/>
      <c r="AV4" s="1220"/>
      <c r="AW4" s="1220"/>
      <c r="AX4" s="1220"/>
      <c r="AY4" s="1220"/>
      <c r="AZ4" s="1220"/>
      <c r="BA4" s="1220"/>
      <c r="BB4" s="1220"/>
      <c r="BC4" s="1220"/>
      <c r="BD4" s="1220"/>
      <c r="BE4" s="1220"/>
      <c r="BF4" s="1220"/>
      <c r="BG4" s="1220"/>
      <c r="BH4" s="1220"/>
      <c r="BI4" s="1220"/>
      <c r="BJ4" s="1220"/>
      <c r="BK4" s="1220"/>
      <c r="BL4" s="1220"/>
      <c r="BM4" s="1220"/>
      <c r="BN4" s="1220"/>
      <c r="BO4" s="1220"/>
      <c r="BP4" s="1220"/>
      <c r="BQ4" s="1220"/>
      <c r="BR4" s="1220"/>
      <c r="BS4" s="1220"/>
      <c r="BT4" s="1220"/>
      <c r="BU4" s="1220"/>
      <c r="BV4" s="1220"/>
      <c r="BW4" s="1220"/>
      <c r="BX4" s="1220"/>
      <c r="BY4" s="1220"/>
      <c r="BZ4" s="1220"/>
      <c r="CA4" s="1220"/>
      <c r="CB4" s="1220"/>
      <c r="CC4" s="1220"/>
      <c r="CD4" s="1220"/>
      <c r="CE4" s="1220"/>
      <c r="CF4" s="1220"/>
      <c r="CG4" s="1220"/>
      <c r="CH4" s="1220"/>
      <c r="CI4" s="1220"/>
      <c r="CJ4" s="1220"/>
      <c r="CK4" s="1220"/>
      <c r="CL4" s="1220"/>
      <c r="CM4" s="1220"/>
      <c r="CN4" s="1220"/>
      <c r="CO4" s="1220"/>
      <c r="CP4" s="1220"/>
      <c r="CQ4" s="1220"/>
      <c r="CR4" s="1220"/>
      <c r="CS4" s="1220"/>
      <c r="CT4" s="1220"/>
      <c r="CU4" s="1220"/>
      <c r="CV4" s="1220"/>
      <c r="CW4" s="1220"/>
      <c r="CX4" s="1220"/>
      <c r="CY4" s="1220"/>
      <c r="CZ4" s="1220"/>
      <c r="DA4" s="1220"/>
      <c r="DB4" s="1220"/>
      <c r="DC4" s="1220"/>
      <c r="DD4" s="1220"/>
      <c r="DE4" s="1220"/>
    </row>
    <row r="5" spans="1:109" s="259" customFormat="1" ht="13.2" x14ac:dyDescent="0.2">
      <c r="A5" s="1220"/>
      <c r="B5" s="1220"/>
      <c r="C5" s="1220"/>
      <c r="D5" s="1220"/>
      <c r="E5" s="1220"/>
      <c r="F5" s="1220"/>
      <c r="G5" s="1220"/>
      <c r="H5" s="1220"/>
      <c r="I5" s="1220"/>
      <c r="J5" s="1220"/>
      <c r="K5" s="1220"/>
      <c r="L5" s="1220"/>
      <c r="M5" s="1220"/>
      <c r="N5" s="1220"/>
      <c r="O5" s="1220"/>
      <c r="P5" s="1220"/>
      <c r="Q5" s="1220"/>
      <c r="R5" s="1220"/>
      <c r="S5" s="1220"/>
      <c r="T5" s="1220"/>
      <c r="U5" s="1220"/>
      <c r="V5" s="1220"/>
      <c r="W5" s="1220"/>
      <c r="X5" s="1220"/>
      <c r="Y5" s="1220"/>
      <c r="Z5" s="1220"/>
      <c r="AA5" s="1220"/>
      <c r="AB5" s="1220"/>
      <c r="AC5" s="1220"/>
      <c r="AD5" s="1220"/>
      <c r="AE5" s="1220"/>
      <c r="AF5" s="1220"/>
      <c r="AG5" s="1220"/>
      <c r="AH5" s="1220"/>
      <c r="AI5" s="1220"/>
      <c r="AJ5" s="1220"/>
      <c r="AK5" s="1220"/>
      <c r="AL5" s="1220"/>
      <c r="AM5" s="1220"/>
      <c r="AN5" s="1220"/>
      <c r="AO5" s="1220"/>
      <c r="AP5" s="1220"/>
      <c r="AQ5" s="1220"/>
      <c r="AR5" s="1220"/>
      <c r="AS5" s="1220"/>
      <c r="AT5" s="1220"/>
      <c r="AU5" s="1220"/>
      <c r="AV5" s="1220"/>
      <c r="AW5" s="1220"/>
      <c r="AX5" s="1220"/>
      <c r="AY5" s="1220"/>
      <c r="AZ5" s="1220"/>
      <c r="BA5" s="1220"/>
      <c r="BB5" s="1220"/>
      <c r="BC5" s="1220"/>
      <c r="BD5" s="1220"/>
      <c r="BE5" s="1220"/>
      <c r="BF5" s="1220"/>
      <c r="BG5" s="1220"/>
      <c r="BH5" s="1220"/>
      <c r="BI5" s="1220"/>
      <c r="BJ5" s="1220"/>
      <c r="BK5" s="1220"/>
      <c r="BL5" s="1220"/>
      <c r="BM5" s="1220"/>
      <c r="BN5" s="1220"/>
      <c r="BO5" s="1220"/>
      <c r="BP5" s="1220"/>
      <c r="BQ5" s="1220"/>
      <c r="BR5" s="1220"/>
      <c r="BS5" s="1220"/>
      <c r="BT5" s="1220"/>
      <c r="BU5" s="1220"/>
      <c r="BV5" s="1220"/>
      <c r="BW5" s="1220"/>
      <c r="BX5" s="1220"/>
      <c r="BY5" s="1220"/>
      <c r="BZ5" s="1220"/>
      <c r="CA5" s="1220"/>
      <c r="CB5" s="1220"/>
      <c r="CC5" s="1220"/>
      <c r="CD5" s="1220"/>
      <c r="CE5" s="1220"/>
      <c r="CF5" s="1220"/>
      <c r="CG5" s="1220"/>
      <c r="CH5" s="1220"/>
      <c r="CI5" s="1220"/>
      <c r="CJ5" s="1220"/>
      <c r="CK5" s="1220"/>
      <c r="CL5" s="1220"/>
      <c r="CM5" s="1220"/>
      <c r="CN5" s="1220"/>
      <c r="CO5" s="1220"/>
      <c r="CP5" s="1220"/>
      <c r="CQ5" s="1220"/>
      <c r="CR5" s="1220"/>
      <c r="CS5" s="1220"/>
      <c r="CT5" s="1220"/>
      <c r="CU5" s="1220"/>
      <c r="CV5" s="1220"/>
      <c r="CW5" s="1220"/>
      <c r="CX5" s="1220"/>
      <c r="CY5" s="1220"/>
      <c r="CZ5" s="1220"/>
      <c r="DA5" s="1220"/>
      <c r="DB5" s="1220"/>
      <c r="DC5" s="1220"/>
      <c r="DD5" s="1220"/>
      <c r="DE5" s="1220"/>
    </row>
    <row r="6" spans="1:109" s="259" customFormat="1" ht="13.2" x14ac:dyDescent="0.2">
      <c r="A6" s="1220"/>
      <c r="B6" s="1220"/>
      <c r="C6" s="1220"/>
      <c r="D6" s="1220"/>
      <c r="E6" s="1220"/>
      <c r="F6" s="1220"/>
      <c r="G6" s="1220"/>
      <c r="H6" s="1220"/>
      <c r="I6" s="1220"/>
      <c r="J6" s="1220"/>
      <c r="K6" s="1220"/>
      <c r="L6" s="1220"/>
      <c r="M6" s="1220"/>
      <c r="N6" s="1220"/>
      <c r="O6" s="1220"/>
      <c r="P6" s="1220"/>
      <c r="Q6" s="1220"/>
      <c r="R6" s="1220"/>
      <c r="S6" s="1220"/>
      <c r="T6" s="1220"/>
      <c r="U6" s="1220"/>
      <c r="V6" s="1220"/>
      <c r="W6" s="1220"/>
      <c r="X6" s="1220"/>
      <c r="Y6" s="1220"/>
      <c r="Z6" s="1220"/>
      <c r="AA6" s="1220"/>
      <c r="AB6" s="1220"/>
      <c r="AC6" s="1220"/>
      <c r="AD6" s="1220"/>
      <c r="AE6" s="1220"/>
      <c r="AF6" s="1220"/>
      <c r="AG6" s="1220"/>
      <c r="AH6" s="1220"/>
      <c r="AI6" s="1220"/>
      <c r="AJ6" s="1220"/>
      <c r="AK6" s="1220"/>
      <c r="AL6" s="1220"/>
      <c r="AM6" s="1220"/>
      <c r="AN6" s="1220"/>
      <c r="AO6" s="1220"/>
      <c r="AP6" s="1220"/>
      <c r="AQ6" s="1220"/>
      <c r="AR6" s="1220"/>
      <c r="AS6" s="1220"/>
      <c r="AT6" s="1220"/>
      <c r="AU6" s="1220"/>
      <c r="AV6" s="1220"/>
      <c r="AW6" s="1220"/>
      <c r="AX6" s="1220"/>
      <c r="AY6" s="1220"/>
      <c r="AZ6" s="1220"/>
      <c r="BA6" s="1220"/>
      <c r="BB6" s="1220"/>
      <c r="BC6" s="1220"/>
      <c r="BD6" s="1220"/>
      <c r="BE6" s="1220"/>
      <c r="BF6" s="1220"/>
      <c r="BG6" s="1220"/>
      <c r="BH6" s="1220"/>
      <c r="BI6" s="1220"/>
      <c r="BJ6" s="1220"/>
      <c r="BK6" s="1220"/>
      <c r="BL6" s="1220"/>
      <c r="BM6" s="1220"/>
      <c r="BN6" s="1220"/>
      <c r="BO6" s="1220"/>
      <c r="BP6" s="1220"/>
      <c r="BQ6" s="1220"/>
      <c r="BR6" s="1220"/>
      <c r="BS6" s="1220"/>
      <c r="BT6" s="1220"/>
      <c r="BU6" s="1220"/>
      <c r="BV6" s="1220"/>
      <c r="BW6" s="1220"/>
      <c r="BX6" s="1220"/>
      <c r="BY6" s="1220"/>
      <c r="BZ6" s="1220"/>
      <c r="CA6" s="1220"/>
      <c r="CB6" s="1220"/>
      <c r="CC6" s="1220"/>
      <c r="CD6" s="1220"/>
      <c r="CE6" s="1220"/>
      <c r="CF6" s="1220"/>
      <c r="CG6" s="1220"/>
      <c r="CH6" s="1220"/>
      <c r="CI6" s="1220"/>
      <c r="CJ6" s="1220"/>
      <c r="CK6" s="1220"/>
      <c r="CL6" s="1220"/>
      <c r="CM6" s="1220"/>
      <c r="CN6" s="1220"/>
      <c r="CO6" s="1220"/>
      <c r="CP6" s="1220"/>
      <c r="CQ6" s="1220"/>
      <c r="CR6" s="1220"/>
      <c r="CS6" s="1220"/>
      <c r="CT6" s="1220"/>
      <c r="CU6" s="1220"/>
      <c r="CV6" s="1220"/>
      <c r="CW6" s="1220"/>
      <c r="CX6" s="1220"/>
      <c r="CY6" s="1220"/>
      <c r="CZ6" s="1220"/>
      <c r="DA6" s="1220"/>
      <c r="DB6" s="1220"/>
      <c r="DC6" s="1220"/>
      <c r="DD6" s="1220"/>
      <c r="DE6" s="1220"/>
    </row>
    <row r="7" spans="1:109" s="259" customFormat="1" ht="13.2" x14ac:dyDescent="0.2">
      <c r="A7" s="1220"/>
      <c r="B7" s="1220"/>
      <c r="C7" s="1220"/>
      <c r="D7" s="1220"/>
      <c r="E7" s="1220"/>
      <c r="F7" s="1220"/>
      <c r="G7" s="1220"/>
      <c r="H7" s="1220"/>
      <c r="I7" s="1220"/>
      <c r="J7" s="1220"/>
      <c r="K7" s="1220"/>
      <c r="L7" s="1220"/>
      <c r="M7" s="1220"/>
      <c r="N7" s="1220"/>
      <c r="O7" s="1220"/>
      <c r="P7" s="1220"/>
      <c r="Q7" s="1220"/>
      <c r="R7" s="1220"/>
      <c r="S7" s="1220"/>
      <c r="T7" s="1220"/>
      <c r="U7" s="1220"/>
      <c r="V7" s="1220"/>
      <c r="W7" s="1220"/>
      <c r="X7" s="1220"/>
      <c r="Y7" s="1220"/>
      <c r="Z7" s="1220"/>
      <c r="AA7" s="1220"/>
      <c r="AB7" s="1220"/>
      <c r="AC7" s="1220"/>
      <c r="AD7" s="1220"/>
      <c r="AE7" s="1220"/>
      <c r="AF7" s="1220"/>
      <c r="AG7" s="1220"/>
      <c r="AH7" s="1220"/>
      <c r="AI7" s="1220"/>
      <c r="AJ7" s="1220"/>
      <c r="AK7" s="1220"/>
      <c r="AL7" s="1220"/>
      <c r="AM7" s="1220"/>
      <c r="AN7" s="1220"/>
      <c r="AO7" s="1220"/>
      <c r="AP7" s="1220"/>
      <c r="AQ7" s="1220"/>
      <c r="AR7" s="1220"/>
      <c r="AS7" s="1220"/>
      <c r="AT7" s="1220"/>
      <c r="AU7" s="1220"/>
      <c r="AV7" s="1220"/>
      <c r="AW7" s="1220"/>
      <c r="AX7" s="1220"/>
      <c r="AY7" s="1220"/>
      <c r="AZ7" s="1220"/>
      <c r="BA7" s="1220"/>
      <c r="BB7" s="1220"/>
      <c r="BC7" s="1220"/>
      <c r="BD7" s="1220"/>
      <c r="BE7" s="1220"/>
      <c r="BF7" s="1220"/>
      <c r="BG7" s="1220"/>
      <c r="BH7" s="1220"/>
      <c r="BI7" s="1220"/>
      <c r="BJ7" s="1220"/>
      <c r="BK7" s="1220"/>
      <c r="BL7" s="1220"/>
      <c r="BM7" s="1220"/>
      <c r="BN7" s="1220"/>
      <c r="BO7" s="1220"/>
      <c r="BP7" s="1220"/>
      <c r="BQ7" s="1220"/>
      <c r="BR7" s="1220"/>
      <c r="BS7" s="1220"/>
      <c r="BT7" s="1220"/>
      <c r="BU7" s="1220"/>
      <c r="BV7" s="1220"/>
      <c r="BW7" s="1220"/>
      <c r="BX7" s="1220"/>
      <c r="BY7" s="1220"/>
      <c r="BZ7" s="1220"/>
      <c r="CA7" s="1220"/>
      <c r="CB7" s="1220"/>
      <c r="CC7" s="1220"/>
      <c r="CD7" s="1220"/>
      <c r="CE7" s="1220"/>
      <c r="CF7" s="1220"/>
      <c r="CG7" s="1220"/>
      <c r="CH7" s="1220"/>
      <c r="CI7" s="1220"/>
      <c r="CJ7" s="1220"/>
      <c r="CK7" s="1220"/>
      <c r="CL7" s="1220"/>
      <c r="CM7" s="1220"/>
      <c r="CN7" s="1220"/>
      <c r="CO7" s="1220"/>
      <c r="CP7" s="1220"/>
      <c r="CQ7" s="1220"/>
      <c r="CR7" s="1220"/>
      <c r="CS7" s="1220"/>
      <c r="CT7" s="1220"/>
      <c r="CU7" s="1220"/>
      <c r="CV7" s="1220"/>
      <c r="CW7" s="1220"/>
      <c r="CX7" s="1220"/>
      <c r="CY7" s="1220"/>
      <c r="CZ7" s="1220"/>
      <c r="DA7" s="1220"/>
      <c r="DB7" s="1220"/>
      <c r="DC7" s="1220"/>
      <c r="DD7" s="1220"/>
      <c r="DE7" s="1220"/>
    </row>
    <row r="8" spans="1:109" s="259" customFormat="1" ht="13.2" x14ac:dyDescent="0.2">
      <c r="A8" s="1220"/>
      <c r="B8" s="1220"/>
      <c r="C8" s="1220"/>
      <c r="D8" s="1220"/>
      <c r="E8" s="1220"/>
      <c r="F8" s="1220"/>
      <c r="G8" s="1220"/>
      <c r="H8" s="1220"/>
      <c r="I8" s="1220"/>
      <c r="J8" s="1220"/>
      <c r="K8" s="1220"/>
      <c r="L8" s="1220"/>
      <c r="M8" s="1220"/>
      <c r="N8" s="1220"/>
      <c r="O8" s="1220"/>
      <c r="P8" s="1220"/>
      <c r="Q8" s="1220"/>
      <c r="R8" s="1220"/>
      <c r="S8" s="1220"/>
      <c r="T8" s="1220"/>
      <c r="U8" s="1220"/>
      <c r="V8" s="1220"/>
      <c r="W8" s="1220"/>
      <c r="X8" s="1220"/>
      <c r="Y8" s="1220"/>
      <c r="Z8" s="1220"/>
      <c r="AA8" s="1220"/>
      <c r="AB8" s="1220"/>
      <c r="AC8" s="1220"/>
      <c r="AD8" s="1220"/>
      <c r="AE8" s="1220"/>
      <c r="AF8" s="1220"/>
      <c r="AG8" s="1220"/>
      <c r="AH8" s="1220"/>
      <c r="AI8" s="1220"/>
      <c r="AJ8" s="1220"/>
      <c r="AK8" s="1220"/>
      <c r="AL8" s="1220"/>
      <c r="AM8" s="1220"/>
      <c r="AN8" s="1220"/>
      <c r="AO8" s="1220"/>
      <c r="AP8" s="1220"/>
      <c r="AQ8" s="1220"/>
      <c r="AR8" s="1220"/>
      <c r="AS8" s="1220"/>
      <c r="AT8" s="1220"/>
      <c r="AU8" s="1220"/>
      <c r="AV8" s="1220"/>
      <c r="AW8" s="1220"/>
      <c r="AX8" s="1220"/>
      <c r="AY8" s="1220"/>
      <c r="AZ8" s="1220"/>
      <c r="BA8" s="1220"/>
      <c r="BB8" s="1220"/>
      <c r="BC8" s="1220"/>
      <c r="BD8" s="1220"/>
      <c r="BE8" s="1220"/>
      <c r="BF8" s="1220"/>
      <c r="BG8" s="1220"/>
      <c r="BH8" s="1220"/>
      <c r="BI8" s="1220"/>
      <c r="BJ8" s="1220"/>
      <c r="BK8" s="1220"/>
      <c r="BL8" s="1220"/>
      <c r="BM8" s="1220"/>
      <c r="BN8" s="1220"/>
      <c r="BO8" s="1220"/>
      <c r="BP8" s="1220"/>
      <c r="BQ8" s="1220"/>
      <c r="BR8" s="1220"/>
      <c r="BS8" s="1220"/>
      <c r="BT8" s="1220"/>
      <c r="BU8" s="1220"/>
      <c r="BV8" s="1220"/>
      <c r="BW8" s="1220"/>
      <c r="BX8" s="1220"/>
      <c r="BY8" s="1220"/>
      <c r="BZ8" s="1220"/>
      <c r="CA8" s="1220"/>
      <c r="CB8" s="1220"/>
      <c r="CC8" s="1220"/>
      <c r="CD8" s="1220"/>
      <c r="CE8" s="1220"/>
      <c r="CF8" s="1220"/>
      <c r="CG8" s="1220"/>
      <c r="CH8" s="1220"/>
      <c r="CI8" s="1220"/>
      <c r="CJ8" s="1220"/>
      <c r="CK8" s="1220"/>
      <c r="CL8" s="1220"/>
      <c r="CM8" s="1220"/>
      <c r="CN8" s="1220"/>
      <c r="CO8" s="1220"/>
      <c r="CP8" s="1220"/>
      <c r="CQ8" s="1220"/>
      <c r="CR8" s="1220"/>
      <c r="CS8" s="1220"/>
      <c r="CT8" s="1220"/>
      <c r="CU8" s="1220"/>
      <c r="CV8" s="1220"/>
      <c r="CW8" s="1220"/>
      <c r="CX8" s="1220"/>
      <c r="CY8" s="1220"/>
      <c r="CZ8" s="1220"/>
      <c r="DA8" s="1220"/>
      <c r="DB8" s="1220"/>
      <c r="DC8" s="1220"/>
      <c r="DD8" s="1220"/>
      <c r="DE8" s="1220"/>
    </row>
    <row r="9" spans="1:109" s="259" customFormat="1" ht="13.2" x14ac:dyDescent="0.2">
      <c r="A9" s="1220"/>
      <c r="B9" s="1220"/>
      <c r="C9" s="1220"/>
      <c r="D9" s="1220"/>
      <c r="E9" s="1220"/>
      <c r="F9" s="1220"/>
      <c r="G9" s="1220"/>
      <c r="H9" s="1220"/>
      <c r="I9" s="1220"/>
      <c r="J9" s="1220"/>
      <c r="K9" s="1220"/>
      <c r="L9" s="1220"/>
      <c r="M9" s="1220"/>
      <c r="N9" s="1220"/>
      <c r="O9" s="1220"/>
      <c r="P9" s="1220"/>
      <c r="Q9" s="1220"/>
      <c r="R9" s="1220"/>
      <c r="S9" s="1220"/>
      <c r="T9" s="1220"/>
      <c r="U9" s="1220"/>
      <c r="V9" s="1220"/>
      <c r="W9" s="1220"/>
      <c r="X9" s="1220"/>
      <c r="Y9" s="1220"/>
      <c r="Z9" s="1220"/>
      <c r="AA9" s="1220"/>
      <c r="AB9" s="1220"/>
      <c r="AC9" s="1220"/>
      <c r="AD9" s="1220"/>
      <c r="AE9" s="1220"/>
      <c r="AF9" s="1220"/>
      <c r="AG9" s="1220"/>
      <c r="AH9" s="1220"/>
      <c r="AI9" s="1220"/>
      <c r="AJ9" s="1220"/>
      <c r="AK9" s="1220"/>
      <c r="AL9" s="1220"/>
      <c r="AM9" s="1220"/>
      <c r="AN9" s="1220"/>
      <c r="AO9" s="1220"/>
      <c r="AP9" s="1220"/>
      <c r="AQ9" s="1220"/>
      <c r="AR9" s="1220"/>
      <c r="AS9" s="1220"/>
      <c r="AT9" s="1220"/>
      <c r="AU9" s="1220"/>
      <c r="AV9" s="1220"/>
      <c r="AW9" s="1220"/>
      <c r="AX9" s="1220"/>
      <c r="AY9" s="1220"/>
      <c r="AZ9" s="1220"/>
      <c r="BA9" s="1220"/>
      <c r="BB9" s="1220"/>
      <c r="BC9" s="1220"/>
      <c r="BD9" s="1220"/>
      <c r="BE9" s="1220"/>
      <c r="BF9" s="1220"/>
      <c r="BG9" s="1220"/>
      <c r="BH9" s="1220"/>
      <c r="BI9" s="1220"/>
      <c r="BJ9" s="1220"/>
      <c r="BK9" s="1220"/>
      <c r="BL9" s="1220"/>
      <c r="BM9" s="1220"/>
      <c r="BN9" s="1220"/>
      <c r="BO9" s="1220"/>
      <c r="BP9" s="1220"/>
      <c r="BQ9" s="1220"/>
      <c r="BR9" s="1220"/>
      <c r="BS9" s="1220"/>
      <c r="BT9" s="1220"/>
      <c r="BU9" s="1220"/>
      <c r="BV9" s="1220"/>
      <c r="BW9" s="1220"/>
      <c r="BX9" s="1220"/>
      <c r="BY9" s="1220"/>
      <c r="BZ9" s="1220"/>
      <c r="CA9" s="1220"/>
      <c r="CB9" s="1220"/>
      <c r="CC9" s="1220"/>
      <c r="CD9" s="1220"/>
      <c r="CE9" s="1220"/>
      <c r="CF9" s="1220"/>
      <c r="CG9" s="1220"/>
      <c r="CH9" s="1220"/>
      <c r="CI9" s="1220"/>
      <c r="CJ9" s="1220"/>
      <c r="CK9" s="1220"/>
      <c r="CL9" s="1220"/>
      <c r="CM9" s="1220"/>
      <c r="CN9" s="1220"/>
      <c r="CO9" s="1220"/>
      <c r="CP9" s="1220"/>
      <c r="CQ9" s="1220"/>
      <c r="CR9" s="1220"/>
      <c r="CS9" s="1220"/>
      <c r="CT9" s="1220"/>
      <c r="CU9" s="1220"/>
      <c r="CV9" s="1220"/>
      <c r="CW9" s="1220"/>
      <c r="CX9" s="1220"/>
      <c r="CY9" s="1220"/>
      <c r="CZ9" s="1220"/>
      <c r="DA9" s="1220"/>
      <c r="DB9" s="1220"/>
      <c r="DC9" s="1220"/>
      <c r="DD9" s="1220"/>
      <c r="DE9" s="1220"/>
    </row>
    <row r="10" spans="1:109" s="259" customFormat="1" ht="13.2" x14ac:dyDescent="0.2">
      <c r="A10" s="1220"/>
      <c r="B10" s="1220"/>
      <c r="C10" s="1220"/>
      <c r="D10" s="1220"/>
      <c r="E10" s="1220"/>
      <c r="F10" s="1220"/>
      <c r="G10" s="1220"/>
      <c r="H10" s="1220"/>
      <c r="I10" s="1220"/>
      <c r="J10" s="1220"/>
      <c r="K10" s="1220"/>
      <c r="L10" s="1220"/>
      <c r="M10" s="1220"/>
      <c r="N10" s="1220"/>
      <c r="O10" s="1220"/>
      <c r="P10" s="1220"/>
      <c r="Q10" s="1220"/>
      <c r="R10" s="1220"/>
      <c r="S10" s="1220"/>
      <c r="T10" s="1220"/>
      <c r="U10" s="1220"/>
      <c r="V10" s="1220"/>
      <c r="W10" s="1220"/>
      <c r="X10" s="1220"/>
      <c r="Y10" s="1220"/>
      <c r="Z10" s="1220"/>
      <c r="AA10" s="1220"/>
      <c r="AB10" s="1220"/>
      <c r="AC10" s="1220"/>
      <c r="AD10" s="1220"/>
      <c r="AE10" s="1220"/>
      <c r="AF10" s="1220"/>
      <c r="AG10" s="1220"/>
      <c r="AH10" s="1220"/>
      <c r="AI10" s="1220"/>
      <c r="AJ10" s="1220"/>
      <c r="AK10" s="1220"/>
      <c r="AL10" s="1220"/>
      <c r="AM10" s="1220"/>
      <c r="AN10" s="1220"/>
      <c r="AO10" s="1220"/>
      <c r="AP10" s="1220"/>
      <c r="AQ10" s="1220"/>
      <c r="AR10" s="1220"/>
      <c r="AS10" s="1220"/>
      <c r="AT10" s="1220"/>
      <c r="AU10" s="1220"/>
      <c r="AV10" s="1220"/>
      <c r="AW10" s="1220"/>
      <c r="AX10" s="1220"/>
      <c r="AY10" s="1220"/>
      <c r="AZ10" s="1220"/>
      <c r="BA10" s="1220"/>
      <c r="BB10" s="1220"/>
      <c r="BC10" s="1220"/>
      <c r="BD10" s="1220"/>
      <c r="BE10" s="1220"/>
      <c r="BF10" s="1220"/>
      <c r="BG10" s="1220"/>
      <c r="BH10" s="1220"/>
      <c r="BI10" s="1220"/>
      <c r="BJ10" s="1220"/>
      <c r="BK10" s="1220"/>
      <c r="BL10" s="1220"/>
      <c r="BM10" s="1220"/>
      <c r="BN10" s="1220"/>
      <c r="BO10" s="1220"/>
      <c r="BP10" s="1220"/>
      <c r="BQ10" s="1220"/>
      <c r="BR10" s="1220"/>
      <c r="BS10" s="1220"/>
      <c r="BT10" s="1220"/>
      <c r="BU10" s="1220"/>
      <c r="BV10" s="1220"/>
      <c r="BW10" s="1220"/>
      <c r="BX10" s="1220"/>
      <c r="BY10" s="1220"/>
      <c r="BZ10" s="1220"/>
      <c r="CA10" s="1220"/>
      <c r="CB10" s="1220"/>
      <c r="CC10" s="1220"/>
      <c r="CD10" s="1220"/>
      <c r="CE10" s="1220"/>
      <c r="CF10" s="1220"/>
      <c r="CG10" s="1220"/>
      <c r="CH10" s="1220"/>
      <c r="CI10" s="1220"/>
      <c r="CJ10" s="1220"/>
      <c r="CK10" s="1220"/>
      <c r="CL10" s="1220"/>
      <c r="CM10" s="1220"/>
      <c r="CN10" s="1220"/>
      <c r="CO10" s="1220"/>
      <c r="CP10" s="1220"/>
      <c r="CQ10" s="1220"/>
      <c r="CR10" s="1220"/>
      <c r="CS10" s="1220"/>
      <c r="CT10" s="1220"/>
      <c r="CU10" s="1220"/>
      <c r="CV10" s="1220"/>
      <c r="CW10" s="1220"/>
      <c r="CX10" s="1220"/>
      <c r="CY10" s="1220"/>
      <c r="CZ10" s="1220"/>
      <c r="DA10" s="1220"/>
      <c r="DB10" s="1220"/>
      <c r="DC10" s="1220"/>
      <c r="DD10" s="1220"/>
      <c r="DE10" s="1220"/>
    </row>
    <row r="11" spans="1:109" s="259" customFormat="1" ht="13.2" x14ac:dyDescent="0.2">
      <c r="A11" s="1220"/>
      <c r="B11" s="1220"/>
      <c r="C11" s="1220"/>
      <c r="D11" s="1220"/>
      <c r="E11" s="1220"/>
      <c r="F11" s="1220"/>
      <c r="G11" s="1220"/>
      <c r="H11" s="1220"/>
      <c r="I11" s="1220"/>
      <c r="J11" s="1220"/>
      <c r="K11" s="1220"/>
      <c r="L11" s="1220"/>
      <c r="M11" s="1220"/>
      <c r="N11" s="1220"/>
      <c r="O11" s="1220"/>
      <c r="P11" s="1220"/>
      <c r="Q11" s="1220"/>
      <c r="R11" s="1220"/>
      <c r="S11" s="1220"/>
      <c r="T11" s="1220"/>
      <c r="U11" s="1220"/>
      <c r="V11" s="1220"/>
      <c r="W11" s="1220"/>
      <c r="X11" s="1220"/>
      <c r="Y11" s="1220"/>
      <c r="Z11" s="1220"/>
      <c r="AA11" s="1220"/>
      <c r="AB11" s="1220"/>
      <c r="AC11" s="1220"/>
      <c r="AD11" s="1220"/>
      <c r="AE11" s="1220"/>
      <c r="AF11" s="1220"/>
      <c r="AG11" s="1220"/>
      <c r="AH11" s="1220"/>
      <c r="AI11" s="1220"/>
      <c r="AJ11" s="1220"/>
      <c r="AK11" s="1220"/>
      <c r="AL11" s="1220"/>
      <c r="AM11" s="1220"/>
      <c r="AN11" s="1220"/>
      <c r="AO11" s="1220"/>
      <c r="AP11" s="1220"/>
      <c r="AQ11" s="1220"/>
      <c r="AR11" s="1220"/>
      <c r="AS11" s="1220"/>
      <c r="AT11" s="1220"/>
      <c r="AU11" s="1220"/>
      <c r="AV11" s="1220"/>
      <c r="AW11" s="1220"/>
      <c r="AX11" s="1220"/>
      <c r="AY11" s="1220"/>
      <c r="AZ11" s="1220"/>
      <c r="BA11" s="1220"/>
      <c r="BB11" s="1220"/>
      <c r="BC11" s="1220"/>
      <c r="BD11" s="1220"/>
      <c r="BE11" s="1220"/>
      <c r="BF11" s="1220"/>
      <c r="BG11" s="1220"/>
      <c r="BH11" s="1220"/>
      <c r="BI11" s="1220"/>
      <c r="BJ11" s="1220"/>
      <c r="BK11" s="1220"/>
      <c r="BL11" s="1220"/>
      <c r="BM11" s="1220"/>
      <c r="BN11" s="1220"/>
      <c r="BO11" s="1220"/>
      <c r="BP11" s="1220"/>
      <c r="BQ11" s="1220"/>
      <c r="BR11" s="1220"/>
      <c r="BS11" s="1220"/>
      <c r="BT11" s="1220"/>
      <c r="BU11" s="1220"/>
      <c r="BV11" s="1220"/>
      <c r="BW11" s="1220"/>
      <c r="BX11" s="1220"/>
      <c r="BY11" s="1220"/>
      <c r="BZ11" s="1220"/>
      <c r="CA11" s="1220"/>
      <c r="CB11" s="1220"/>
      <c r="CC11" s="1220"/>
      <c r="CD11" s="1220"/>
      <c r="CE11" s="1220"/>
      <c r="CF11" s="1220"/>
      <c r="CG11" s="1220"/>
      <c r="CH11" s="1220"/>
      <c r="CI11" s="1220"/>
      <c r="CJ11" s="1220"/>
      <c r="CK11" s="1220"/>
      <c r="CL11" s="1220"/>
      <c r="CM11" s="1220"/>
      <c r="CN11" s="1220"/>
      <c r="CO11" s="1220"/>
      <c r="CP11" s="1220"/>
      <c r="CQ11" s="1220"/>
      <c r="CR11" s="1220"/>
      <c r="CS11" s="1220"/>
      <c r="CT11" s="1220"/>
      <c r="CU11" s="1220"/>
      <c r="CV11" s="1220"/>
      <c r="CW11" s="1220"/>
      <c r="CX11" s="1220"/>
      <c r="CY11" s="1220"/>
      <c r="CZ11" s="1220"/>
      <c r="DA11" s="1220"/>
      <c r="DB11" s="1220"/>
      <c r="DC11" s="1220"/>
      <c r="DD11" s="1220"/>
      <c r="DE11" s="1220"/>
    </row>
    <row r="12" spans="1:109" s="259" customFormat="1" ht="13.2" x14ac:dyDescent="0.2">
      <c r="A12" s="1220"/>
      <c r="B12" s="1220"/>
      <c r="C12" s="1220"/>
      <c r="D12" s="1220"/>
      <c r="E12" s="1220"/>
      <c r="F12" s="1220"/>
      <c r="G12" s="1220"/>
      <c r="H12" s="1220"/>
      <c r="I12" s="1220"/>
      <c r="J12" s="1220"/>
      <c r="K12" s="1220"/>
      <c r="L12" s="1220"/>
      <c r="M12" s="1220"/>
      <c r="N12" s="1220"/>
      <c r="O12" s="1220"/>
      <c r="P12" s="1220"/>
      <c r="Q12" s="1220"/>
      <c r="R12" s="1220"/>
      <c r="S12" s="1220"/>
      <c r="T12" s="1220"/>
      <c r="U12" s="1220"/>
      <c r="V12" s="1220"/>
      <c r="W12" s="1220"/>
      <c r="X12" s="1220"/>
      <c r="Y12" s="1220"/>
      <c r="Z12" s="1220"/>
      <c r="AA12" s="1220"/>
      <c r="AB12" s="1220"/>
      <c r="AC12" s="1220"/>
      <c r="AD12" s="1220"/>
      <c r="AE12" s="1220"/>
      <c r="AF12" s="1220"/>
      <c r="AG12" s="1220"/>
      <c r="AH12" s="1220"/>
      <c r="AI12" s="1220"/>
      <c r="AJ12" s="1220"/>
      <c r="AK12" s="1220"/>
      <c r="AL12" s="1220"/>
      <c r="AM12" s="1220"/>
      <c r="AN12" s="1220"/>
      <c r="AO12" s="1220"/>
      <c r="AP12" s="1220"/>
      <c r="AQ12" s="1220"/>
      <c r="AR12" s="1220"/>
      <c r="AS12" s="1220"/>
      <c r="AT12" s="1220"/>
      <c r="AU12" s="1220"/>
      <c r="AV12" s="1220"/>
      <c r="AW12" s="1220"/>
      <c r="AX12" s="1220"/>
      <c r="AY12" s="1220"/>
      <c r="AZ12" s="1220"/>
      <c r="BA12" s="1220"/>
      <c r="BB12" s="1220"/>
      <c r="BC12" s="1220"/>
      <c r="BD12" s="1220"/>
      <c r="BE12" s="1220"/>
      <c r="BF12" s="1220"/>
      <c r="BG12" s="1220"/>
      <c r="BH12" s="1220"/>
      <c r="BI12" s="1220"/>
      <c r="BJ12" s="1220"/>
      <c r="BK12" s="1220"/>
      <c r="BL12" s="1220"/>
      <c r="BM12" s="1220"/>
      <c r="BN12" s="1220"/>
      <c r="BO12" s="1220"/>
      <c r="BP12" s="1220"/>
      <c r="BQ12" s="1220"/>
      <c r="BR12" s="1220"/>
      <c r="BS12" s="1220"/>
      <c r="BT12" s="1220"/>
      <c r="BU12" s="1220"/>
      <c r="BV12" s="1220"/>
      <c r="BW12" s="1220"/>
      <c r="BX12" s="1220"/>
      <c r="BY12" s="1220"/>
      <c r="BZ12" s="1220"/>
      <c r="CA12" s="1220"/>
      <c r="CB12" s="1220"/>
      <c r="CC12" s="1220"/>
      <c r="CD12" s="1220"/>
      <c r="CE12" s="1220"/>
      <c r="CF12" s="1220"/>
      <c r="CG12" s="1220"/>
      <c r="CH12" s="1220"/>
      <c r="CI12" s="1220"/>
      <c r="CJ12" s="1220"/>
      <c r="CK12" s="1220"/>
      <c r="CL12" s="1220"/>
      <c r="CM12" s="1220"/>
      <c r="CN12" s="1220"/>
      <c r="CO12" s="1220"/>
      <c r="CP12" s="1220"/>
      <c r="CQ12" s="1220"/>
      <c r="CR12" s="1220"/>
      <c r="CS12" s="1220"/>
      <c r="CT12" s="1220"/>
      <c r="CU12" s="1220"/>
      <c r="CV12" s="1220"/>
      <c r="CW12" s="1220"/>
      <c r="CX12" s="1220"/>
      <c r="CY12" s="1220"/>
      <c r="CZ12" s="1220"/>
      <c r="DA12" s="1220"/>
      <c r="DB12" s="1220"/>
      <c r="DC12" s="1220"/>
      <c r="DD12" s="1220"/>
      <c r="DE12" s="1220"/>
    </row>
    <row r="13" spans="1:109" s="259" customFormat="1" ht="13.2" x14ac:dyDescent="0.2">
      <c r="A13" s="1220"/>
      <c r="B13" s="1220"/>
      <c r="C13" s="1220"/>
      <c r="D13" s="1220"/>
      <c r="E13" s="1220"/>
      <c r="F13" s="1220"/>
      <c r="G13" s="1220"/>
      <c r="H13" s="1220"/>
      <c r="I13" s="1220"/>
      <c r="J13" s="1220"/>
      <c r="K13" s="1220"/>
      <c r="L13" s="1220"/>
      <c r="M13" s="1220"/>
      <c r="N13" s="1220"/>
      <c r="O13" s="1220"/>
      <c r="P13" s="1220"/>
      <c r="Q13" s="1220"/>
      <c r="R13" s="1220"/>
      <c r="S13" s="1220"/>
      <c r="T13" s="1220"/>
      <c r="U13" s="1220"/>
      <c r="V13" s="1220"/>
      <c r="W13" s="1220"/>
      <c r="X13" s="1220"/>
      <c r="Y13" s="1220"/>
      <c r="Z13" s="1220"/>
      <c r="AA13" s="1220"/>
      <c r="AB13" s="1220"/>
      <c r="AC13" s="1220"/>
      <c r="AD13" s="1220"/>
      <c r="AE13" s="1220"/>
      <c r="AF13" s="1220"/>
      <c r="AG13" s="1220"/>
      <c r="AH13" s="1220"/>
      <c r="AI13" s="1220"/>
      <c r="AJ13" s="1220"/>
      <c r="AK13" s="1220"/>
      <c r="AL13" s="1220"/>
      <c r="AM13" s="1220"/>
      <c r="AN13" s="1220"/>
      <c r="AO13" s="1220"/>
      <c r="AP13" s="1220"/>
      <c r="AQ13" s="1220"/>
      <c r="AR13" s="1220"/>
      <c r="AS13" s="1220"/>
      <c r="AT13" s="1220"/>
      <c r="AU13" s="1220"/>
      <c r="AV13" s="1220"/>
      <c r="AW13" s="1220"/>
      <c r="AX13" s="1220"/>
      <c r="AY13" s="1220"/>
      <c r="AZ13" s="1220"/>
      <c r="BA13" s="1220"/>
      <c r="BB13" s="1220"/>
      <c r="BC13" s="1220"/>
      <c r="BD13" s="1220"/>
      <c r="BE13" s="1220"/>
      <c r="BF13" s="1220"/>
      <c r="BG13" s="1220"/>
      <c r="BH13" s="1220"/>
      <c r="BI13" s="1220"/>
      <c r="BJ13" s="1220"/>
      <c r="BK13" s="1220"/>
      <c r="BL13" s="1220"/>
      <c r="BM13" s="1220"/>
      <c r="BN13" s="1220"/>
      <c r="BO13" s="1220"/>
      <c r="BP13" s="1220"/>
      <c r="BQ13" s="1220"/>
      <c r="BR13" s="1220"/>
      <c r="BS13" s="1220"/>
      <c r="BT13" s="1220"/>
      <c r="BU13" s="1220"/>
      <c r="BV13" s="1220"/>
      <c r="BW13" s="1220"/>
      <c r="BX13" s="1220"/>
      <c r="BY13" s="1220"/>
      <c r="BZ13" s="1220"/>
      <c r="CA13" s="1220"/>
      <c r="CB13" s="1220"/>
      <c r="CC13" s="1220"/>
      <c r="CD13" s="1220"/>
      <c r="CE13" s="1220"/>
      <c r="CF13" s="1220"/>
      <c r="CG13" s="1220"/>
      <c r="CH13" s="1220"/>
      <c r="CI13" s="1220"/>
      <c r="CJ13" s="1220"/>
      <c r="CK13" s="1220"/>
      <c r="CL13" s="1220"/>
      <c r="CM13" s="1220"/>
      <c r="CN13" s="1220"/>
      <c r="CO13" s="1220"/>
      <c r="CP13" s="1220"/>
      <c r="CQ13" s="1220"/>
      <c r="CR13" s="1220"/>
      <c r="CS13" s="1220"/>
      <c r="CT13" s="1220"/>
      <c r="CU13" s="1220"/>
      <c r="CV13" s="1220"/>
      <c r="CW13" s="1220"/>
      <c r="CX13" s="1220"/>
      <c r="CY13" s="1220"/>
      <c r="CZ13" s="1220"/>
      <c r="DA13" s="1220"/>
      <c r="DB13" s="1220"/>
      <c r="DC13" s="1220"/>
      <c r="DD13" s="1220"/>
      <c r="DE13" s="1220"/>
    </row>
    <row r="14" spans="1:109" s="259" customFormat="1" ht="13.2" x14ac:dyDescent="0.2">
      <c r="A14" s="1220"/>
      <c r="B14" s="1220"/>
      <c r="C14" s="1220"/>
      <c r="D14" s="1220"/>
      <c r="E14" s="1220"/>
      <c r="F14" s="1220"/>
      <c r="G14" s="1220"/>
      <c r="H14" s="1220"/>
      <c r="I14" s="1220"/>
      <c r="J14" s="1220"/>
      <c r="K14" s="1220"/>
      <c r="L14" s="1220"/>
      <c r="M14" s="1220"/>
      <c r="N14" s="1220"/>
      <c r="O14" s="1220"/>
      <c r="P14" s="1220"/>
      <c r="Q14" s="1220"/>
      <c r="R14" s="1220"/>
      <c r="S14" s="1220"/>
      <c r="T14" s="1220"/>
      <c r="U14" s="1220"/>
      <c r="V14" s="1220"/>
      <c r="W14" s="1220"/>
      <c r="X14" s="1220"/>
      <c r="Y14" s="1220"/>
      <c r="Z14" s="1220"/>
      <c r="AA14" s="1220"/>
      <c r="AB14" s="1220"/>
      <c r="AC14" s="1220"/>
      <c r="AD14" s="1220"/>
      <c r="AE14" s="1220"/>
      <c r="AF14" s="1220"/>
      <c r="AG14" s="1220"/>
      <c r="AH14" s="1220"/>
      <c r="AI14" s="1220"/>
      <c r="AJ14" s="1220"/>
      <c r="AK14" s="1220"/>
      <c r="AL14" s="1220"/>
      <c r="AM14" s="1220"/>
      <c r="AN14" s="1220"/>
      <c r="AO14" s="1220"/>
      <c r="AP14" s="1220"/>
      <c r="AQ14" s="1220"/>
      <c r="AR14" s="1220"/>
      <c r="AS14" s="1220"/>
      <c r="AT14" s="1220"/>
      <c r="AU14" s="1220"/>
      <c r="AV14" s="1220"/>
      <c r="AW14" s="1220"/>
      <c r="AX14" s="1220"/>
      <c r="AY14" s="1220"/>
      <c r="AZ14" s="1220"/>
      <c r="BA14" s="1220"/>
      <c r="BB14" s="1220"/>
      <c r="BC14" s="1220"/>
      <c r="BD14" s="1220"/>
      <c r="BE14" s="1220"/>
      <c r="BF14" s="1220"/>
      <c r="BG14" s="1220"/>
      <c r="BH14" s="1220"/>
      <c r="BI14" s="1220"/>
      <c r="BJ14" s="1220"/>
      <c r="BK14" s="1220"/>
      <c r="BL14" s="1220"/>
      <c r="BM14" s="1220"/>
      <c r="BN14" s="1220"/>
      <c r="BO14" s="1220"/>
      <c r="BP14" s="1220"/>
      <c r="BQ14" s="1220"/>
      <c r="BR14" s="1220"/>
      <c r="BS14" s="1220"/>
      <c r="BT14" s="1220"/>
      <c r="BU14" s="1220"/>
      <c r="BV14" s="1220"/>
      <c r="BW14" s="1220"/>
      <c r="BX14" s="1220"/>
      <c r="BY14" s="1220"/>
      <c r="BZ14" s="1220"/>
      <c r="CA14" s="1220"/>
      <c r="CB14" s="1220"/>
      <c r="CC14" s="1220"/>
      <c r="CD14" s="1220"/>
      <c r="CE14" s="1220"/>
      <c r="CF14" s="1220"/>
      <c r="CG14" s="1220"/>
      <c r="CH14" s="1220"/>
      <c r="CI14" s="1220"/>
      <c r="CJ14" s="1220"/>
      <c r="CK14" s="1220"/>
      <c r="CL14" s="1220"/>
      <c r="CM14" s="1220"/>
      <c r="CN14" s="1220"/>
      <c r="CO14" s="1220"/>
      <c r="CP14" s="1220"/>
      <c r="CQ14" s="1220"/>
      <c r="CR14" s="1220"/>
      <c r="CS14" s="1220"/>
      <c r="CT14" s="1220"/>
      <c r="CU14" s="1220"/>
      <c r="CV14" s="1220"/>
      <c r="CW14" s="1220"/>
      <c r="CX14" s="1220"/>
      <c r="CY14" s="1220"/>
      <c r="CZ14" s="1220"/>
      <c r="DA14" s="1220"/>
      <c r="DB14" s="1220"/>
      <c r="DC14" s="1220"/>
      <c r="DD14" s="1220"/>
      <c r="DE14" s="1220"/>
    </row>
    <row r="15" spans="1:109" s="259" customFormat="1" ht="13.2" x14ac:dyDescent="0.2">
      <c r="A15" s="1219"/>
      <c r="B15" s="1220"/>
      <c r="C15" s="1220"/>
      <c r="D15" s="1220"/>
      <c r="E15" s="1220"/>
      <c r="F15" s="1220"/>
      <c r="G15" s="1220"/>
      <c r="H15" s="1220"/>
      <c r="I15" s="1220"/>
      <c r="J15" s="1220"/>
      <c r="K15" s="1220"/>
      <c r="L15" s="1220"/>
      <c r="M15" s="1220"/>
      <c r="N15" s="1220"/>
      <c r="O15" s="1220"/>
      <c r="P15" s="1220"/>
      <c r="Q15" s="1220"/>
      <c r="R15" s="1220"/>
      <c r="S15" s="1220"/>
      <c r="T15" s="1220"/>
      <c r="U15" s="1220"/>
      <c r="V15" s="1220"/>
      <c r="W15" s="1220"/>
      <c r="X15" s="1220"/>
      <c r="Y15" s="1220"/>
      <c r="Z15" s="1220"/>
      <c r="AA15" s="1220"/>
      <c r="AB15" s="1220"/>
      <c r="AC15" s="1220"/>
      <c r="AD15" s="1220"/>
      <c r="AE15" s="1220"/>
      <c r="AF15" s="1220"/>
      <c r="AG15" s="1220"/>
      <c r="AH15" s="1220"/>
      <c r="AI15" s="1220"/>
      <c r="AJ15" s="1220"/>
      <c r="AK15" s="1220"/>
      <c r="AL15" s="1220"/>
      <c r="AM15" s="1220"/>
      <c r="AN15" s="1220"/>
      <c r="AO15" s="1220"/>
      <c r="AP15" s="1220"/>
      <c r="AQ15" s="1220"/>
      <c r="AR15" s="1220"/>
      <c r="AS15" s="1220"/>
      <c r="AT15" s="1220"/>
      <c r="AU15" s="1220"/>
      <c r="AV15" s="1220"/>
      <c r="AW15" s="1220"/>
      <c r="AX15" s="1220"/>
      <c r="AY15" s="1220"/>
      <c r="AZ15" s="1220"/>
      <c r="BA15" s="1220"/>
      <c r="BB15" s="1220"/>
      <c r="BC15" s="1220"/>
      <c r="BD15" s="1220"/>
      <c r="BE15" s="1220"/>
      <c r="BF15" s="1220"/>
      <c r="BG15" s="1220"/>
      <c r="BH15" s="1220"/>
      <c r="BI15" s="1220"/>
      <c r="BJ15" s="1220"/>
      <c r="BK15" s="1220"/>
      <c r="BL15" s="1220"/>
      <c r="BM15" s="1220"/>
      <c r="BN15" s="1220"/>
      <c r="BO15" s="1220"/>
      <c r="BP15" s="1220"/>
      <c r="BQ15" s="1220"/>
      <c r="BR15" s="1220"/>
      <c r="BS15" s="1220"/>
      <c r="BT15" s="1220"/>
      <c r="BU15" s="1220"/>
      <c r="BV15" s="1220"/>
      <c r="BW15" s="1220"/>
      <c r="BX15" s="1220"/>
      <c r="BY15" s="1220"/>
      <c r="BZ15" s="1220"/>
      <c r="CA15" s="1220"/>
      <c r="CB15" s="1220"/>
      <c r="CC15" s="1220"/>
      <c r="CD15" s="1220"/>
      <c r="CE15" s="1220"/>
      <c r="CF15" s="1220"/>
      <c r="CG15" s="1220"/>
      <c r="CH15" s="1220"/>
      <c r="CI15" s="1220"/>
      <c r="CJ15" s="1220"/>
      <c r="CK15" s="1220"/>
      <c r="CL15" s="1220"/>
      <c r="CM15" s="1220"/>
      <c r="CN15" s="1220"/>
      <c r="CO15" s="1220"/>
      <c r="CP15" s="1220"/>
      <c r="CQ15" s="1220"/>
      <c r="CR15" s="1220"/>
      <c r="CS15" s="1220"/>
      <c r="CT15" s="1220"/>
      <c r="CU15" s="1220"/>
      <c r="CV15" s="1220"/>
      <c r="CW15" s="1220"/>
      <c r="CX15" s="1220"/>
      <c r="CY15" s="1220"/>
      <c r="CZ15" s="1220"/>
      <c r="DA15" s="1220"/>
      <c r="DB15" s="1220"/>
      <c r="DC15" s="1220"/>
      <c r="DD15" s="1220"/>
      <c r="DE15" s="1220"/>
    </row>
    <row r="16" spans="1:109" s="259" customFormat="1" ht="13.2" x14ac:dyDescent="0.2">
      <c r="A16" s="1219"/>
      <c r="B16" s="1220"/>
      <c r="C16" s="1220"/>
      <c r="D16" s="1220"/>
      <c r="E16" s="1220"/>
      <c r="F16" s="1220"/>
      <c r="G16" s="1220"/>
      <c r="H16" s="1220"/>
      <c r="I16" s="1220"/>
      <c r="J16" s="1220"/>
      <c r="K16" s="1220"/>
      <c r="L16" s="1220"/>
      <c r="M16" s="1220"/>
      <c r="N16" s="1220"/>
      <c r="O16" s="1220"/>
      <c r="P16" s="1220"/>
      <c r="Q16" s="1220"/>
      <c r="R16" s="1220"/>
      <c r="S16" s="1220"/>
      <c r="T16" s="1220"/>
      <c r="U16" s="1220"/>
      <c r="V16" s="1220"/>
      <c r="W16" s="1220"/>
      <c r="X16" s="1220"/>
      <c r="Y16" s="1220"/>
      <c r="Z16" s="1220"/>
      <c r="AA16" s="1220"/>
      <c r="AB16" s="1220"/>
      <c r="AC16" s="1220"/>
      <c r="AD16" s="1220"/>
      <c r="AE16" s="1220"/>
      <c r="AF16" s="1220"/>
      <c r="AG16" s="1220"/>
      <c r="AH16" s="1220"/>
      <c r="AI16" s="1220"/>
      <c r="AJ16" s="1220"/>
      <c r="AK16" s="1220"/>
      <c r="AL16" s="1220"/>
      <c r="AM16" s="1220"/>
      <c r="AN16" s="1220"/>
      <c r="AO16" s="1220"/>
      <c r="AP16" s="1220"/>
      <c r="AQ16" s="1220"/>
      <c r="AR16" s="1220"/>
      <c r="AS16" s="1220"/>
      <c r="AT16" s="1220"/>
      <c r="AU16" s="1220"/>
      <c r="AV16" s="1220"/>
      <c r="AW16" s="1220"/>
      <c r="AX16" s="1220"/>
      <c r="AY16" s="1220"/>
      <c r="AZ16" s="1220"/>
      <c r="BA16" s="1220"/>
      <c r="BB16" s="1220"/>
      <c r="BC16" s="1220"/>
      <c r="BD16" s="1220"/>
      <c r="BE16" s="1220"/>
      <c r="BF16" s="1220"/>
      <c r="BG16" s="1220"/>
      <c r="BH16" s="1220"/>
      <c r="BI16" s="1220"/>
      <c r="BJ16" s="1220"/>
      <c r="BK16" s="1220"/>
      <c r="BL16" s="1220"/>
      <c r="BM16" s="1220"/>
      <c r="BN16" s="1220"/>
      <c r="BO16" s="1220"/>
      <c r="BP16" s="1220"/>
      <c r="BQ16" s="1220"/>
      <c r="BR16" s="1220"/>
      <c r="BS16" s="1220"/>
      <c r="BT16" s="1220"/>
      <c r="BU16" s="1220"/>
      <c r="BV16" s="1220"/>
      <c r="BW16" s="1220"/>
      <c r="BX16" s="1220"/>
      <c r="BY16" s="1220"/>
      <c r="BZ16" s="1220"/>
      <c r="CA16" s="1220"/>
      <c r="CB16" s="1220"/>
      <c r="CC16" s="1220"/>
      <c r="CD16" s="1220"/>
      <c r="CE16" s="1220"/>
      <c r="CF16" s="1220"/>
      <c r="CG16" s="1220"/>
      <c r="CH16" s="1220"/>
      <c r="CI16" s="1220"/>
      <c r="CJ16" s="1220"/>
      <c r="CK16" s="1220"/>
      <c r="CL16" s="1220"/>
      <c r="CM16" s="1220"/>
      <c r="CN16" s="1220"/>
      <c r="CO16" s="1220"/>
      <c r="CP16" s="1220"/>
      <c r="CQ16" s="1220"/>
      <c r="CR16" s="1220"/>
      <c r="CS16" s="1220"/>
      <c r="CT16" s="1220"/>
      <c r="CU16" s="1220"/>
      <c r="CV16" s="1220"/>
      <c r="CW16" s="1220"/>
      <c r="CX16" s="1220"/>
      <c r="CY16" s="1220"/>
      <c r="CZ16" s="1220"/>
      <c r="DA16" s="1220"/>
      <c r="DB16" s="1220"/>
      <c r="DC16" s="1220"/>
      <c r="DD16" s="1220"/>
      <c r="DE16" s="1220"/>
    </row>
    <row r="17" spans="1:109" s="259" customFormat="1" ht="13.2" x14ac:dyDescent="0.2">
      <c r="A17" s="1219"/>
      <c r="B17" s="1220"/>
      <c r="C17" s="1220"/>
      <c r="D17" s="1220"/>
      <c r="E17" s="1220"/>
      <c r="F17" s="1220"/>
      <c r="G17" s="1220"/>
      <c r="H17" s="1220"/>
      <c r="I17" s="1220"/>
      <c r="J17" s="1220"/>
      <c r="K17" s="1220"/>
      <c r="L17" s="1220"/>
      <c r="M17" s="1220"/>
      <c r="N17" s="1220"/>
      <c r="O17" s="1220"/>
      <c r="P17" s="1220"/>
      <c r="Q17" s="1220"/>
      <c r="R17" s="1220"/>
      <c r="S17" s="1220"/>
      <c r="T17" s="1220"/>
      <c r="U17" s="1220"/>
      <c r="V17" s="1220"/>
      <c r="W17" s="1220"/>
      <c r="X17" s="1220"/>
      <c r="Y17" s="1220"/>
      <c r="Z17" s="1220"/>
      <c r="AA17" s="1220"/>
      <c r="AB17" s="1220"/>
      <c r="AC17" s="1220"/>
      <c r="AD17" s="1220"/>
      <c r="AE17" s="1220"/>
      <c r="AF17" s="1220"/>
      <c r="AG17" s="1220"/>
      <c r="AH17" s="1220"/>
      <c r="AI17" s="1220"/>
      <c r="AJ17" s="1220"/>
      <c r="AK17" s="1220"/>
      <c r="AL17" s="1220"/>
      <c r="AM17" s="1220"/>
      <c r="AN17" s="1220"/>
      <c r="AO17" s="1220"/>
      <c r="AP17" s="1220"/>
      <c r="AQ17" s="1220"/>
      <c r="AR17" s="1220"/>
      <c r="AS17" s="1220"/>
      <c r="AT17" s="1220"/>
      <c r="AU17" s="1220"/>
      <c r="AV17" s="1220"/>
      <c r="AW17" s="1220"/>
      <c r="AX17" s="1220"/>
      <c r="AY17" s="1220"/>
      <c r="AZ17" s="1220"/>
      <c r="BA17" s="1220"/>
      <c r="BB17" s="1220"/>
      <c r="BC17" s="1220"/>
      <c r="BD17" s="1220"/>
      <c r="BE17" s="1220"/>
      <c r="BF17" s="1220"/>
      <c r="BG17" s="1220"/>
      <c r="BH17" s="1220"/>
      <c r="BI17" s="1220"/>
      <c r="BJ17" s="1220"/>
      <c r="BK17" s="1220"/>
      <c r="BL17" s="1220"/>
      <c r="BM17" s="1220"/>
      <c r="BN17" s="1220"/>
      <c r="BO17" s="1220"/>
      <c r="BP17" s="1220"/>
      <c r="BQ17" s="1220"/>
      <c r="BR17" s="1220"/>
      <c r="BS17" s="1220"/>
      <c r="BT17" s="1220"/>
      <c r="BU17" s="1220"/>
      <c r="BV17" s="1220"/>
      <c r="BW17" s="1220"/>
      <c r="BX17" s="1220"/>
      <c r="BY17" s="1220"/>
      <c r="BZ17" s="1220"/>
      <c r="CA17" s="1220"/>
      <c r="CB17" s="1220"/>
      <c r="CC17" s="1220"/>
      <c r="CD17" s="1220"/>
      <c r="CE17" s="1220"/>
      <c r="CF17" s="1220"/>
      <c r="CG17" s="1220"/>
      <c r="CH17" s="1220"/>
      <c r="CI17" s="1220"/>
      <c r="CJ17" s="1220"/>
      <c r="CK17" s="1220"/>
      <c r="CL17" s="1220"/>
      <c r="CM17" s="1220"/>
      <c r="CN17" s="1220"/>
      <c r="CO17" s="1220"/>
      <c r="CP17" s="1220"/>
      <c r="CQ17" s="1220"/>
      <c r="CR17" s="1220"/>
      <c r="CS17" s="1220"/>
      <c r="CT17" s="1220"/>
      <c r="CU17" s="1220"/>
      <c r="CV17" s="1220"/>
      <c r="CW17" s="1220"/>
      <c r="CX17" s="1220"/>
      <c r="CY17" s="1220"/>
      <c r="CZ17" s="1220"/>
      <c r="DA17" s="1220"/>
      <c r="DB17" s="1220"/>
      <c r="DC17" s="1220"/>
      <c r="DD17" s="1220"/>
      <c r="DE17" s="1220"/>
    </row>
    <row r="18" spans="1:109" s="259" customFormat="1" ht="13.2" x14ac:dyDescent="0.2">
      <c r="A18" s="1219"/>
      <c r="B18" s="1220"/>
      <c r="C18" s="1220"/>
      <c r="D18" s="1220"/>
      <c r="E18" s="1220"/>
      <c r="F18" s="1220"/>
      <c r="G18" s="1220"/>
      <c r="H18" s="1220"/>
      <c r="I18" s="1220"/>
      <c r="J18" s="1220"/>
      <c r="K18" s="1220"/>
      <c r="L18" s="1220"/>
      <c r="M18" s="1220"/>
      <c r="N18" s="1220"/>
      <c r="O18" s="1220"/>
      <c r="P18" s="1220"/>
      <c r="Q18" s="1220"/>
      <c r="R18" s="1220"/>
      <c r="S18" s="1220"/>
      <c r="T18" s="1220"/>
      <c r="U18" s="1220"/>
      <c r="V18" s="1220"/>
      <c r="W18" s="1220"/>
      <c r="X18" s="1220"/>
      <c r="Y18" s="1220"/>
      <c r="Z18" s="1220"/>
      <c r="AA18" s="1220"/>
      <c r="AB18" s="1220"/>
      <c r="AC18" s="1220"/>
      <c r="AD18" s="1220"/>
      <c r="AE18" s="1220"/>
      <c r="AF18" s="1220"/>
      <c r="AG18" s="1220"/>
      <c r="AH18" s="1220"/>
      <c r="AI18" s="1220"/>
      <c r="AJ18" s="1220"/>
      <c r="AK18" s="1220"/>
      <c r="AL18" s="1220"/>
      <c r="AM18" s="1220"/>
      <c r="AN18" s="1220"/>
      <c r="AO18" s="1220"/>
      <c r="AP18" s="1220"/>
      <c r="AQ18" s="1220"/>
      <c r="AR18" s="1220"/>
      <c r="AS18" s="1220"/>
      <c r="AT18" s="1220"/>
      <c r="AU18" s="1220"/>
      <c r="AV18" s="1220"/>
      <c r="AW18" s="1220"/>
      <c r="AX18" s="1220"/>
      <c r="AY18" s="1220"/>
      <c r="AZ18" s="1220"/>
      <c r="BA18" s="1220"/>
      <c r="BB18" s="1220"/>
      <c r="BC18" s="1220"/>
      <c r="BD18" s="1220"/>
      <c r="BE18" s="1220"/>
      <c r="BF18" s="1220"/>
      <c r="BG18" s="1220"/>
      <c r="BH18" s="1220"/>
      <c r="BI18" s="1220"/>
      <c r="BJ18" s="1220"/>
      <c r="BK18" s="1220"/>
      <c r="BL18" s="1220"/>
      <c r="BM18" s="1220"/>
      <c r="BN18" s="1220"/>
      <c r="BO18" s="1220"/>
      <c r="BP18" s="1220"/>
      <c r="BQ18" s="1220"/>
      <c r="BR18" s="1220"/>
      <c r="BS18" s="1220"/>
      <c r="BT18" s="1220"/>
      <c r="BU18" s="1220"/>
      <c r="BV18" s="1220"/>
      <c r="BW18" s="1220"/>
      <c r="BX18" s="1220"/>
      <c r="BY18" s="1220"/>
      <c r="BZ18" s="1220"/>
      <c r="CA18" s="1220"/>
      <c r="CB18" s="1220"/>
      <c r="CC18" s="1220"/>
      <c r="CD18" s="1220"/>
      <c r="CE18" s="1220"/>
      <c r="CF18" s="1220"/>
      <c r="CG18" s="1220"/>
      <c r="CH18" s="1220"/>
      <c r="CI18" s="1220"/>
      <c r="CJ18" s="1220"/>
      <c r="CK18" s="1220"/>
      <c r="CL18" s="1220"/>
      <c r="CM18" s="1220"/>
      <c r="CN18" s="1220"/>
      <c r="CO18" s="1220"/>
      <c r="CP18" s="1220"/>
      <c r="CQ18" s="1220"/>
      <c r="CR18" s="1220"/>
      <c r="CS18" s="1220"/>
      <c r="CT18" s="1220"/>
      <c r="CU18" s="1220"/>
      <c r="CV18" s="1220"/>
      <c r="CW18" s="1220"/>
      <c r="CX18" s="1220"/>
      <c r="CY18" s="1220"/>
      <c r="CZ18" s="1220"/>
      <c r="DA18" s="1220"/>
      <c r="DB18" s="1220"/>
      <c r="DC18" s="1220"/>
      <c r="DD18" s="1220"/>
      <c r="DE18" s="1220"/>
    </row>
    <row r="19" spans="1:109" ht="13.2" x14ac:dyDescent="0.2">
      <c r="DD19" s="1219"/>
      <c r="DE19" s="1219"/>
    </row>
    <row r="20" spans="1:109" ht="13.2" x14ac:dyDescent="0.2">
      <c r="DD20" s="1219"/>
      <c r="DE20" s="1219"/>
    </row>
    <row r="21" spans="1:109" ht="17.25" customHeight="1" x14ac:dyDescent="0.2">
      <c r="B21" s="1221"/>
      <c r="C21" s="1222"/>
      <c r="D21" s="1222"/>
      <c r="E21" s="1222"/>
      <c r="F21" s="1222"/>
      <c r="G21" s="1222"/>
      <c r="H21" s="1222"/>
      <c r="I21" s="1222"/>
      <c r="J21" s="1222"/>
      <c r="K21" s="1222"/>
      <c r="L21" s="1222"/>
      <c r="M21" s="1222"/>
      <c r="N21" s="1223"/>
      <c r="O21" s="1222"/>
      <c r="P21" s="1222"/>
      <c r="Q21" s="1222"/>
      <c r="R21" s="1222"/>
      <c r="S21" s="1222"/>
      <c r="T21" s="1222"/>
      <c r="U21" s="1222"/>
      <c r="V21" s="1222"/>
      <c r="W21" s="1222"/>
      <c r="X21" s="1222"/>
      <c r="Y21" s="1222"/>
      <c r="Z21" s="1222"/>
      <c r="AA21" s="1222"/>
      <c r="AB21" s="1222"/>
      <c r="AC21" s="1222"/>
      <c r="AD21" s="1222"/>
      <c r="AE21" s="1222"/>
      <c r="AF21" s="1222"/>
      <c r="AG21" s="1222"/>
      <c r="AH21" s="1222"/>
      <c r="AI21" s="1222"/>
      <c r="AJ21" s="1222"/>
      <c r="AK21" s="1222"/>
      <c r="AL21" s="1222"/>
      <c r="AM21" s="1222"/>
      <c r="AN21" s="1222"/>
      <c r="AO21" s="1222"/>
      <c r="AP21" s="1222"/>
      <c r="AQ21" s="1222"/>
      <c r="AR21" s="1222"/>
      <c r="AS21" s="1222"/>
      <c r="AT21" s="1223"/>
      <c r="AU21" s="1222"/>
      <c r="AV21" s="1222"/>
      <c r="AW21" s="1222"/>
      <c r="AX21" s="1222"/>
      <c r="AY21" s="1222"/>
      <c r="AZ21" s="1222"/>
      <c r="BA21" s="1222"/>
      <c r="BB21" s="1222"/>
      <c r="BC21" s="1222"/>
      <c r="BD21" s="1222"/>
      <c r="BE21" s="1222"/>
      <c r="BF21" s="1223"/>
      <c r="BG21" s="1222"/>
      <c r="BH21" s="1222"/>
      <c r="BI21" s="1222"/>
      <c r="BJ21" s="1222"/>
      <c r="BK21" s="1222"/>
      <c r="BL21" s="1222"/>
      <c r="BM21" s="1222"/>
      <c r="BN21" s="1222"/>
      <c r="BO21" s="1222"/>
      <c r="BP21" s="1222"/>
      <c r="BQ21" s="1222"/>
      <c r="BR21" s="1223"/>
      <c r="BS21" s="1222"/>
      <c r="BT21" s="1222"/>
      <c r="BU21" s="1222"/>
      <c r="BV21" s="1222"/>
      <c r="BW21" s="1222"/>
      <c r="BX21" s="1222"/>
      <c r="BY21" s="1222"/>
      <c r="BZ21" s="1222"/>
      <c r="CA21" s="1222"/>
      <c r="CB21" s="1222"/>
      <c r="CC21" s="1222"/>
      <c r="CD21" s="1223"/>
      <c r="CE21" s="1222"/>
      <c r="CF21" s="1222"/>
      <c r="CG21" s="1222"/>
      <c r="CH21" s="1222"/>
      <c r="CI21" s="1222"/>
      <c r="CJ21" s="1222"/>
      <c r="CK21" s="1222"/>
      <c r="CL21" s="1222"/>
      <c r="CM21" s="1222"/>
      <c r="CN21" s="1222"/>
      <c r="CO21" s="1222"/>
      <c r="CP21" s="1223"/>
      <c r="CQ21" s="1222"/>
      <c r="CR21" s="1222"/>
      <c r="CS21" s="1222"/>
      <c r="CT21" s="1222"/>
      <c r="CU21" s="1222"/>
      <c r="CV21" s="1222"/>
      <c r="CW21" s="1222"/>
      <c r="CX21" s="1222"/>
      <c r="CY21" s="1222"/>
      <c r="CZ21" s="1222"/>
      <c r="DA21" s="1222"/>
      <c r="DB21" s="1223"/>
      <c r="DC21" s="1222"/>
      <c r="DD21" s="1224"/>
      <c r="DE21" s="1219"/>
    </row>
    <row r="22" spans="1:109" ht="17.25" customHeight="1" x14ac:dyDescent="0.2">
      <c r="B22" s="1225"/>
    </row>
    <row r="23" spans="1:109" ht="13.2" x14ac:dyDescent="0.2">
      <c r="B23" s="1225"/>
    </row>
    <row r="24" spans="1:109" ht="13.2" x14ac:dyDescent="0.2">
      <c r="B24" s="1225"/>
    </row>
    <row r="25" spans="1:109" ht="13.2" x14ac:dyDescent="0.2">
      <c r="B25" s="1225"/>
    </row>
    <row r="26" spans="1:109" ht="13.2" x14ac:dyDescent="0.2">
      <c r="B26" s="1225"/>
    </row>
    <row r="27" spans="1:109" ht="13.2" x14ac:dyDescent="0.2">
      <c r="B27" s="1225"/>
    </row>
    <row r="28" spans="1:109" ht="13.2" x14ac:dyDescent="0.2">
      <c r="B28" s="1225"/>
    </row>
    <row r="29" spans="1:109" ht="13.2" x14ac:dyDescent="0.2">
      <c r="B29" s="1225"/>
    </row>
    <row r="30" spans="1:109" ht="13.2" x14ac:dyDescent="0.2">
      <c r="B30" s="1225"/>
    </row>
    <row r="31" spans="1:109" ht="13.2" x14ac:dyDescent="0.2">
      <c r="B31" s="1225"/>
    </row>
    <row r="32" spans="1:109" ht="13.2" x14ac:dyDescent="0.2">
      <c r="B32" s="1225"/>
    </row>
    <row r="33" spans="2:109" ht="13.2" x14ac:dyDescent="0.2">
      <c r="B33" s="1225"/>
    </row>
    <row r="34" spans="2:109" ht="13.2" x14ac:dyDescent="0.2">
      <c r="B34" s="1225"/>
    </row>
    <row r="35" spans="2:109" ht="13.2" x14ac:dyDescent="0.2">
      <c r="B35" s="1225"/>
    </row>
    <row r="36" spans="2:109" ht="13.2" x14ac:dyDescent="0.2">
      <c r="B36" s="1225"/>
    </row>
    <row r="37" spans="2:109" ht="13.2" x14ac:dyDescent="0.2">
      <c r="B37" s="1225"/>
    </row>
    <row r="38" spans="2:109" ht="13.2" x14ac:dyDescent="0.2">
      <c r="B38" s="1225"/>
    </row>
    <row r="39" spans="2:109" ht="13.2" x14ac:dyDescent="0.2">
      <c r="B39" s="1227"/>
      <c r="C39" s="1228"/>
      <c r="D39" s="1228"/>
      <c r="E39" s="1228"/>
      <c r="F39" s="1228"/>
      <c r="G39" s="1228"/>
      <c r="H39" s="1228"/>
      <c r="I39" s="1228"/>
      <c r="J39" s="1228"/>
      <c r="K39" s="1228"/>
      <c r="L39" s="1228"/>
      <c r="M39" s="1228"/>
      <c r="N39" s="1228"/>
      <c r="O39" s="1228"/>
      <c r="P39" s="1228"/>
      <c r="Q39" s="1228"/>
      <c r="R39" s="1228"/>
      <c r="S39" s="1228"/>
      <c r="T39" s="1228"/>
      <c r="U39" s="1228"/>
      <c r="V39" s="1228"/>
      <c r="W39" s="1228"/>
      <c r="X39" s="1228"/>
      <c r="Y39" s="1228"/>
      <c r="Z39" s="1228"/>
      <c r="AA39" s="1228"/>
      <c r="AB39" s="1228"/>
      <c r="AC39" s="1228"/>
      <c r="AD39" s="1228"/>
      <c r="AE39" s="1228"/>
      <c r="AF39" s="1228"/>
      <c r="AG39" s="1228"/>
      <c r="AH39" s="1228"/>
      <c r="AI39" s="1228"/>
      <c r="AJ39" s="1228"/>
      <c r="AK39" s="1228"/>
      <c r="AL39" s="1228"/>
      <c r="AM39" s="1228"/>
      <c r="AN39" s="1228"/>
      <c r="AO39" s="1228"/>
      <c r="AP39" s="1228"/>
      <c r="AQ39" s="1228"/>
      <c r="AR39" s="1228"/>
      <c r="AS39" s="1228"/>
      <c r="AT39" s="1228"/>
      <c r="AU39" s="1228"/>
      <c r="AV39" s="1228"/>
      <c r="AW39" s="1228"/>
      <c r="AX39" s="1228"/>
      <c r="AY39" s="1228"/>
      <c r="AZ39" s="1228"/>
      <c r="BA39" s="1228"/>
      <c r="BB39" s="1228"/>
      <c r="BC39" s="1228"/>
      <c r="BD39" s="1228"/>
      <c r="BE39" s="1228"/>
      <c r="BF39" s="1228"/>
      <c r="BG39" s="1228"/>
      <c r="BH39" s="1228"/>
      <c r="BI39" s="1228"/>
      <c r="BJ39" s="1228"/>
      <c r="BK39" s="1228"/>
      <c r="BL39" s="1228"/>
      <c r="BM39" s="1228"/>
      <c r="BN39" s="1228"/>
      <c r="BO39" s="1228"/>
      <c r="BP39" s="1228"/>
      <c r="BQ39" s="1228"/>
      <c r="BR39" s="1228"/>
      <c r="BS39" s="1228"/>
      <c r="BT39" s="1228"/>
      <c r="BU39" s="1228"/>
      <c r="BV39" s="1228"/>
      <c r="BW39" s="1228"/>
      <c r="BX39" s="1228"/>
      <c r="BY39" s="1228"/>
      <c r="BZ39" s="1228"/>
      <c r="CA39" s="1228"/>
      <c r="CB39" s="1228"/>
      <c r="CC39" s="1228"/>
      <c r="CD39" s="1228"/>
      <c r="CE39" s="1228"/>
      <c r="CF39" s="1228"/>
      <c r="CG39" s="1228"/>
      <c r="CH39" s="1228"/>
      <c r="CI39" s="1228"/>
      <c r="CJ39" s="1228"/>
      <c r="CK39" s="1228"/>
      <c r="CL39" s="1228"/>
      <c r="CM39" s="1228"/>
      <c r="CN39" s="1228"/>
      <c r="CO39" s="1228"/>
      <c r="CP39" s="1228"/>
      <c r="CQ39" s="1228"/>
      <c r="CR39" s="1228"/>
      <c r="CS39" s="1228"/>
      <c r="CT39" s="1228"/>
      <c r="CU39" s="1228"/>
      <c r="CV39" s="1228"/>
      <c r="CW39" s="1228"/>
      <c r="CX39" s="1228"/>
      <c r="CY39" s="1228"/>
      <c r="CZ39" s="1228"/>
      <c r="DA39" s="1228"/>
      <c r="DB39" s="1228"/>
      <c r="DC39" s="1228"/>
      <c r="DD39" s="1229"/>
    </row>
    <row r="40" spans="2:109" ht="13.2" x14ac:dyDescent="0.2">
      <c r="B40" s="1230"/>
      <c r="DD40" s="1230"/>
      <c r="DE40" s="1219"/>
    </row>
    <row r="41" spans="2:109" ht="16.2" x14ac:dyDescent="0.2">
      <c r="B41" s="1231" t="s">
        <v>576</v>
      </c>
      <c r="C41" s="1222"/>
      <c r="D41" s="1222"/>
      <c r="E41" s="1222"/>
      <c r="F41" s="1222"/>
      <c r="G41" s="1222"/>
      <c r="H41" s="1222"/>
      <c r="I41" s="1222"/>
      <c r="J41" s="1222"/>
      <c r="K41" s="1222"/>
      <c r="L41" s="1222"/>
      <c r="M41" s="1222"/>
      <c r="N41" s="1222"/>
      <c r="O41" s="1222"/>
      <c r="P41" s="1222"/>
      <c r="Q41" s="1222"/>
      <c r="R41" s="1222"/>
      <c r="S41" s="1222"/>
      <c r="T41" s="1222"/>
      <c r="U41" s="1222"/>
      <c r="V41" s="1222"/>
      <c r="W41" s="1222"/>
      <c r="X41" s="1222"/>
      <c r="Y41" s="1222"/>
      <c r="Z41" s="1222"/>
      <c r="AA41" s="1222"/>
      <c r="AB41" s="1222"/>
      <c r="AC41" s="1222"/>
      <c r="AD41" s="1222"/>
      <c r="AE41" s="1222"/>
      <c r="AF41" s="1222"/>
      <c r="AG41" s="1222"/>
      <c r="AH41" s="1222"/>
      <c r="AI41" s="1222"/>
      <c r="AJ41" s="1222"/>
      <c r="AK41" s="1222"/>
      <c r="AL41" s="1222"/>
      <c r="AM41" s="1222"/>
      <c r="AN41" s="1222"/>
      <c r="AO41" s="1222"/>
      <c r="AP41" s="1222"/>
      <c r="AQ41" s="1222"/>
      <c r="AR41" s="1222"/>
      <c r="AS41" s="1222"/>
      <c r="AT41" s="1222"/>
      <c r="AU41" s="1222"/>
      <c r="AV41" s="1222"/>
      <c r="AW41" s="1222"/>
      <c r="AX41" s="1222"/>
      <c r="AY41" s="1222"/>
      <c r="AZ41" s="1222"/>
      <c r="BA41" s="1222"/>
      <c r="BB41" s="1222"/>
      <c r="BC41" s="1222"/>
      <c r="BD41" s="1222"/>
      <c r="BE41" s="1222"/>
      <c r="BF41" s="1222"/>
      <c r="BG41" s="1222"/>
      <c r="BH41" s="1222"/>
      <c r="BI41" s="1222"/>
      <c r="BJ41" s="1222"/>
      <c r="BK41" s="1222"/>
      <c r="BL41" s="1222"/>
      <c r="BM41" s="1222"/>
      <c r="BN41" s="1222"/>
      <c r="BO41" s="1222"/>
      <c r="BP41" s="1222"/>
      <c r="BQ41" s="1222"/>
      <c r="BR41" s="1222"/>
      <c r="BS41" s="1222"/>
      <c r="BT41" s="1222"/>
      <c r="BU41" s="1222"/>
      <c r="BV41" s="1222"/>
      <c r="BW41" s="1222"/>
      <c r="BX41" s="1222"/>
      <c r="BY41" s="1222"/>
      <c r="BZ41" s="1222"/>
      <c r="CA41" s="1222"/>
      <c r="CB41" s="1222"/>
      <c r="CC41" s="1222"/>
      <c r="CD41" s="1222"/>
      <c r="CE41" s="1222"/>
      <c r="CF41" s="1222"/>
      <c r="CG41" s="1222"/>
      <c r="CH41" s="1222"/>
      <c r="CI41" s="1222"/>
      <c r="CJ41" s="1222"/>
      <c r="CK41" s="1222"/>
      <c r="CL41" s="1222"/>
      <c r="CM41" s="1222"/>
      <c r="CN41" s="1222"/>
      <c r="CO41" s="1222"/>
      <c r="CP41" s="1222"/>
      <c r="CQ41" s="1222"/>
      <c r="CR41" s="1222"/>
      <c r="CS41" s="1222"/>
      <c r="CT41" s="1222"/>
      <c r="CU41" s="1222"/>
      <c r="CV41" s="1222"/>
      <c r="CW41" s="1222"/>
      <c r="CX41" s="1222"/>
      <c r="CY41" s="1222"/>
      <c r="CZ41" s="1222"/>
      <c r="DA41" s="1222"/>
      <c r="DB41" s="1222"/>
      <c r="DC41" s="1222"/>
      <c r="DD41" s="1224"/>
    </row>
    <row r="42" spans="2:109" ht="13.2" x14ac:dyDescent="0.2">
      <c r="B42" s="1225"/>
      <c r="G42" s="1232"/>
      <c r="I42" s="1233"/>
      <c r="J42" s="1233"/>
      <c r="K42" s="1233"/>
      <c r="AM42" s="1232"/>
      <c r="AN42" s="1232" t="s">
        <v>577</v>
      </c>
      <c r="AP42" s="1233"/>
      <c r="AQ42" s="1233"/>
      <c r="AR42" s="1233"/>
      <c r="AY42" s="1232"/>
      <c r="BA42" s="1233"/>
      <c r="BB42" s="1233"/>
      <c r="BC42" s="1233"/>
      <c r="BK42" s="1232"/>
      <c r="BM42" s="1233"/>
      <c r="BN42" s="1233"/>
      <c r="BO42" s="1233"/>
      <c r="BW42" s="1232"/>
      <c r="BY42" s="1233"/>
      <c r="BZ42" s="1233"/>
      <c r="CA42" s="1233"/>
      <c r="CI42" s="1232"/>
      <c r="CK42" s="1233"/>
      <c r="CL42" s="1233"/>
      <c r="CM42" s="1233"/>
      <c r="CU42" s="1232"/>
      <c r="CW42" s="1233"/>
      <c r="CX42" s="1233"/>
      <c r="CY42" s="1233"/>
    </row>
    <row r="43" spans="2:109" ht="13.5" customHeight="1" x14ac:dyDescent="0.2">
      <c r="B43" s="1225"/>
      <c r="AN43" s="1234" t="s">
        <v>578</v>
      </c>
      <c r="AO43" s="1235"/>
      <c r="AP43" s="1235"/>
      <c r="AQ43" s="1235"/>
      <c r="AR43" s="1235"/>
      <c r="AS43" s="1235"/>
      <c r="AT43" s="1235"/>
      <c r="AU43" s="1235"/>
      <c r="AV43" s="1235"/>
      <c r="AW43" s="1235"/>
      <c r="AX43" s="1235"/>
      <c r="AY43" s="1235"/>
      <c r="AZ43" s="1235"/>
      <c r="BA43" s="1235"/>
      <c r="BB43" s="1235"/>
      <c r="BC43" s="1235"/>
      <c r="BD43" s="1235"/>
      <c r="BE43" s="1235"/>
      <c r="BF43" s="1235"/>
      <c r="BG43" s="1235"/>
      <c r="BH43" s="1235"/>
      <c r="BI43" s="1235"/>
      <c r="BJ43" s="1235"/>
      <c r="BK43" s="1235"/>
      <c r="BL43" s="1235"/>
      <c r="BM43" s="1235"/>
      <c r="BN43" s="1235"/>
      <c r="BO43" s="1235"/>
      <c r="BP43" s="1235"/>
      <c r="BQ43" s="1235"/>
      <c r="BR43" s="1235"/>
      <c r="BS43" s="1235"/>
      <c r="BT43" s="1235"/>
      <c r="BU43" s="1235"/>
      <c r="BV43" s="1235"/>
      <c r="BW43" s="1235"/>
      <c r="BX43" s="1235"/>
      <c r="BY43" s="1235"/>
      <c r="BZ43" s="1235"/>
      <c r="CA43" s="1235"/>
      <c r="CB43" s="1235"/>
      <c r="CC43" s="1235"/>
      <c r="CD43" s="1235"/>
      <c r="CE43" s="1235"/>
      <c r="CF43" s="1235"/>
      <c r="CG43" s="1235"/>
      <c r="CH43" s="1235"/>
      <c r="CI43" s="1235"/>
      <c r="CJ43" s="1235"/>
      <c r="CK43" s="1235"/>
      <c r="CL43" s="1235"/>
      <c r="CM43" s="1235"/>
      <c r="CN43" s="1235"/>
      <c r="CO43" s="1235"/>
      <c r="CP43" s="1235"/>
      <c r="CQ43" s="1235"/>
      <c r="CR43" s="1235"/>
      <c r="CS43" s="1235"/>
      <c r="CT43" s="1235"/>
      <c r="CU43" s="1235"/>
      <c r="CV43" s="1235"/>
      <c r="CW43" s="1235"/>
      <c r="CX43" s="1235"/>
      <c r="CY43" s="1235"/>
      <c r="CZ43" s="1235"/>
      <c r="DA43" s="1235"/>
      <c r="DB43" s="1235"/>
      <c r="DC43" s="1236"/>
    </row>
    <row r="44" spans="2:109" ht="13.2" x14ac:dyDescent="0.2">
      <c r="B44" s="1225"/>
      <c r="AN44" s="1237"/>
      <c r="AO44" s="1238"/>
      <c r="AP44" s="1238"/>
      <c r="AQ44" s="1238"/>
      <c r="AR44" s="1238"/>
      <c r="AS44" s="1238"/>
      <c r="AT44" s="1238"/>
      <c r="AU44" s="1238"/>
      <c r="AV44" s="1238"/>
      <c r="AW44" s="1238"/>
      <c r="AX44" s="1238"/>
      <c r="AY44" s="1238"/>
      <c r="AZ44" s="1238"/>
      <c r="BA44" s="1238"/>
      <c r="BB44" s="1238"/>
      <c r="BC44" s="1238"/>
      <c r="BD44" s="1238"/>
      <c r="BE44" s="1238"/>
      <c r="BF44" s="1238"/>
      <c r="BG44" s="1238"/>
      <c r="BH44" s="1238"/>
      <c r="BI44" s="1238"/>
      <c r="BJ44" s="1238"/>
      <c r="BK44" s="1238"/>
      <c r="BL44" s="1238"/>
      <c r="BM44" s="1238"/>
      <c r="BN44" s="1238"/>
      <c r="BO44" s="1238"/>
      <c r="BP44" s="1238"/>
      <c r="BQ44" s="1238"/>
      <c r="BR44" s="1238"/>
      <c r="BS44" s="1238"/>
      <c r="BT44" s="1238"/>
      <c r="BU44" s="1238"/>
      <c r="BV44" s="1238"/>
      <c r="BW44" s="1238"/>
      <c r="BX44" s="1238"/>
      <c r="BY44" s="1238"/>
      <c r="BZ44" s="1238"/>
      <c r="CA44" s="1238"/>
      <c r="CB44" s="1238"/>
      <c r="CC44" s="1238"/>
      <c r="CD44" s="1238"/>
      <c r="CE44" s="1238"/>
      <c r="CF44" s="1238"/>
      <c r="CG44" s="1238"/>
      <c r="CH44" s="1238"/>
      <c r="CI44" s="1238"/>
      <c r="CJ44" s="1238"/>
      <c r="CK44" s="1238"/>
      <c r="CL44" s="1238"/>
      <c r="CM44" s="1238"/>
      <c r="CN44" s="1238"/>
      <c r="CO44" s="1238"/>
      <c r="CP44" s="1238"/>
      <c r="CQ44" s="1238"/>
      <c r="CR44" s="1238"/>
      <c r="CS44" s="1238"/>
      <c r="CT44" s="1238"/>
      <c r="CU44" s="1238"/>
      <c r="CV44" s="1238"/>
      <c r="CW44" s="1238"/>
      <c r="CX44" s="1238"/>
      <c r="CY44" s="1238"/>
      <c r="CZ44" s="1238"/>
      <c r="DA44" s="1238"/>
      <c r="DB44" s="1238"/>
      <c r="DC44" s="1239"/>
    </row>
    <row r="45" spans="2:109" ht="13.2" x14ac:dyDescent="0.2">
      <c r="B45" s="1225"/>
      <c r="AN45" s="1237"/>
      <c r="AO45" s="1238"/>
      <c r="AP45" s="1238"/>
      <c r="AQ45" s="1238"/>
      <c r="AR45" s="1238"/>
      <c r="AS45" s="1238"/>
      <c r="AT45" s="1238"/>
      <c r="AU45" s="1238"/>
      <c r="AV45" s="1238"/>
      <c r="AW45" s="1238"/>
      <c r="AX45" s="1238"/>
      <c r="AY45" s="1238"/>
      <c r="AZ45" s="1238"/>
      <c r="BA45" s="1238"/>
      <c r="BB45" s="1238"/>
      <c r="BC45" s="1238"/>
      <c r="BD45" s="1238"/>
      <c r="BE45" s="1238"/>
      <c r="BF45" s="1238"/>
      <c r="BG45" s="1238"/>
      <c r="BH45" s="1238"/>
      <c r="BI45" s="1238"/>
      <c r="BJ45" s="1238"/>
      <c r="BK45" s="1238"/>
      <c r="BL45" s="1238"/>
      <c r="BM45" s="1238"/>
      <c r="BN45" s="1238"/>
      <c r="BO45" s="1238"/>
      <c r="BP45" s="1238"/>
      <c r="BQ45" s="1238"/>
      <c r="BR45" s="1238"/>
      <c r="BS45" s="1238"/>
      <c r="BT45" s="1238"/>
      <c r="BU45" s="1238"/>
      <c r="BV45" s="1238"/>
      <c r="BW45" s="1238"/>
      <c r="BX45" s="1238"/>
      <c r="BY45" s="1238"/>
      <c r="BZ45" s="1238"/>
      <c r="CA45" s="1238"/>
      <c r="CB45" s="1238"/>
      <c r="CC45" s="1238"/>
      <c r="CD45" s="1238"/>
      <c r="CE45" s="1238"/>
      <c r="CF45" s="1238"/>
      <c r="CG45" s="1238"/>
      <c r="CH45" s="1238"/>
      <c r="CI45" s="1238"/>
      <c r="CJ45" s="1238"/>
      <c r="CK45" s="1238"/>
      <c r="CL45" s="1238"/>
      <c r="CM45" s="1238"/>
      <c r="CN45" s="1238"/>
      <c r="CO45" s="1238"/>
      <c r="CP45" s="1238"/>
      <c r="CQ45" s="1238"/>
      <c r="CR45" s="1238"/>
      <c r="CS45" s="1238"/>
      <c r="CT45" s="1238"/>
      <c r="CU45" s="1238"/>
      <c r="CV45" s="1238"/>
      <c r="CW45" s="1238"/>
      <c r="CX45" s="1238"/>
      <c r="CY45" s="1238"/>
      <c r="CZ45" s="1238"/>
      <c r="DA45" s="1238"/>
      <c r="DB45" s="1238"/>
      <c r="DC45" s="1239"/>
    </row>
    <row r="46" spans="2:109" ht="13.2" x14ac:dyDescent="0.2">
      <c r="B46" s="1225"/>
      <c r="AN46" s="1237"/>
      <c r="AO46" s="1238"/>
      <c r="AP46" s="1238"/>
      <c r="AQ46" s="1238"/>
      <c r="AR46" s="1238"/>
      <c r="AS46" s="1238"/>
      <c r="AT46" s="1238"/>
      <c r="AU46" s="1238"/>
      <c r="AV46" s="1238"/>
      <c r="AW46" s="1238"/>
      <c r="AX46" s="1238"/>
      <c r="AY46" s="1238"/>
      <c r="AZ46" s="1238"/>
      <c r="BA46" s="1238"/>
      <c r="BB46" s="1238"/>
      <c r="BC46" s="1238"/>
      <c r="BD46" s="1238"/>
      <c r="BE46" s="1238"/>
      <c r="BF46" s="1238"/>
      <c r="BG46" s="1238"/>
      <c r="BH46" s="1238"/>
      <c r="BI46" s="1238"/>
      <c r="BJ46" s="1238"/>
      <c r="BK46" s="1238"/>
      <c r="BL46" s="1238"/>
      <c r="BM46" s="1238"/>
      <c r="BN46" s="1238"/>
      <c r="BO46" s="1238"/>
      <c r="BP46" s="1238"/>
      <c r="BQ46" s="1238"/>
      <c r="BR46" s="1238"/>
      <c r="BS46" s="1238"/>
      <c r="BT46" s="1238"/>
      <c r="BU46" s="1238"/>
      <c r="BV46" s="1238"/>
      <c r="BW46" s="1238"/>
      <c r="BX46" s="1238"/>
      <c r="BY46" s="1238"/>
      <c r="BZ46" s="1238"/>
      <c r="CA46" s="1238"/>
      <c r="CB46" s="1238"/>
      <c r="CC46" s="1238"/>
      <c r="CD46" s="1238"/>
      <c r="CE46" s="1238"/>
      <c r="CF46" s="1238"/>
      <c r="CG46" s="1238"/>
      <c r="CH46" s="1238"/>
      <c r="CI46" s="1238"/>
      <c r="CJ46" s="1238"/>
      <c r="CK46" s="1238"/>
      <c r="CL46" s="1238"/>
      <c r="CM46" s="1238"/>
      <c r="CN46" s="1238"/>
      <c r="CO46" s="1238"/>
      <c r="CP46" s="1238"/>
      <c r="CQ46" s="1238"/>
      <c r="CR46" s="1238"/>
      <c r="CS46" s="1238"/>
      <c r="CT46" s="1238"/>
      <c r="CU46" s="1238"/>
      <c r="CV46" s="1238"/>
      <c r="CW46" s="1238"/>
      <c r="CX46" s="1238"/>
      <c r="CY46" s="1238"/>
      <c r="CZ46" s="1238"/>
      <c r="DA46" s="1238"/>
      <c r="DB46" s="1238"/>
      <c r="DC46" s="1239"/>
    </row>
    <row r="47" spans="2:109" ht="13.2" x14ac:dyDescent="0.2">
      <c r="B47" s="1225"/>
      <c r="AN47" s="1240"/>
      <c r="AO47" s="1241"/>
      <c r="AP47" s="1241"/>
      <c r="AQ47" s="1241"/>
      <c r="AR47" s="1241"/>
      <c r="AS47" s="1241"/>
      <c r="AT47" s="1241"/>
      <c r="AU47" s="1241"/>
      <c r="AV47" s="1241"/>
      <c r="AW47" s="1241"/>
      <c r="AX47" s="1241"/>
      <c r="AY47" s="1241"/>
      <c r="AZ47" s="1241"/>
      <c r="BA47" s="1241"/>
      <c r="BB47" s="1241"/>
      <c r="BC47" s="1241"/>
      <c r="BD47" s="1241"/>
      <c r="BE47" s="1241"/>
      <c r="BF47" s="1241"/>
      <c r="BG47" s="1241"/>
      <c r="BH47" s="1241"/>
      <c r="BI47" s="1241"/>
      <c r="BJ47" s="1241"/>
      <c r="BK47" s="1241"/>
      <c r="BL47" s="1241"/>
      <c r="BM47" s="1241"/>
      <c r="BN47" s="1241"/>
      <c r="BO47" s="1241"/>
      <c r="BP47" s="1241"/>
      <c r="BQ47" s="1241"/>
      <c r="BR47" s="1241"/>
      <c r="BS47" s="1241"/>
      <c r="BT47" s="1241"/>
      <c r="BU47" s="1241"/>
      <c r="BV47" s="1241"/>
      <c r="BW47" s="1241"/>
      <c r="BX47" s="1241"/>
      <c r="BY47" s="1241"/>
      <c r="BZ47" s="1241"/>
      <c r="CA47" s="1241"/>
      <c r="CB47" s="1241"/>
      <c r="CC47" s="1241"/>
      <c r="CD47" s="1241"/>
      <c r="CE47" s="1241"/>
      <c r="CF47" s="1241"/>
      <c r="CG47" s="1241"/>
      <c r="CH47" s="1241"/>
      <c r="CI47" s="1241"/>
      <c r="CJ47" s="1241"/>
      <c r="CK47" s="1241"/>
      <c r="CL47" s="1241"/>
      <c r="CM47" s="1241"/>
      <c r="CN47" s="1241"/>
      <c r="CO47" s="1241"/>
      <c r="CP47" s="1241"/>
      <c r="CQ47" s="1241"/>
      <c r="CR47" s="1241"/>
      <c r="CS47" s="1241"/>
      <c r="CT47" s="1241"/>
      <c r="CU47" s="1241"/>
      <c r="CV47" s="1241"/>
      <c r="CW47" s="1241"/>
      <c r="CX47" s="1241"/>
      <c r="CY47" s="1241"/>
      <c r="CZ47" s="1241"/>
      <c r="DA47" s="1241"/>
      <c r="DB47" s="1241"/>
      <c r="DC47" s="1242"/>
    </row>
    <row r="48" spans="2:109" ht="13.2" x14ac:dyDescent="0.2">
      <c r="B48" s="1225"/>
      <c r="H48" s="1243"/>
      <c r="I48" s="1243"/>
      <c r="J48" s="1243"/>
      <c r="AN48" s="1243"/>
      <c r="AO48" s="1243"/>
      <c r="AP48" s="1243"/>
      <c r="AZ48" s="1243"/>
      <c r="BA48" s="1243"/>
      <c r="BB48" s="1243"/>
      <c r="BL48" s="1243"/>
      <c r="BM48" s="1243"/>
      <c r="BN48" s="1243"/>
      <c r="BX48" s="1243"/>
      <c r="BY48" s="1243"/>
      <c r="BZ48" s="1243"/>
      <c r="CJ48" s="1243"/>
      <c r="CK48" s="1243"/>
      <c r="CL48" s="1243"/>
      <c r="CV48" s="1243"/>
      <c r="CW48" s="1243"/>
      <c r="CX48" s="1243"/>
    </row>
    <row r="49" spans="1:109" ht="13.2" x14ac:dyDescent="0.2">
      <c r="B49" s="1225"/>
      <c r="AN49" s="1219" t="s">
        <v>579</v>
      </c>
    </row>
    <row r="50" spans="1:109" ht="13.2" x14ac:dyDescent="0.2">
      <c r="B50" s="1225"/>
      <c r="G50" s="1244"/>
      <c r="H50" s="1244"/>
      <c r="I50" s="1244"/>
      <c r="J50" s="1244"/>
      <c r="K50" s="1245"/>
      <c r="L50" s="1245"/>
      <c r="M50" s="1246"/>
      <c r="N50" s="1246"/>
      <c r="AN50" s="1247"/>
      <c r="AO50" s="1248"/>
      <c r="AP50" s="1248"/>
      <c r="AQ50" s="1248"/>
      <c r="AR50" s="1248"/>
      <c r="AS50" s="1248"/>
      <c r="AT50" s="1248"/>
      <c r="AU50" s="1248"/>
      <c r="AV50" s="1248"/>
      <c r="AW50" s="1248"/>
      <c r="AX50" s="1248"/>
      <c r="AY50" s="1248"/>
      <c r="AZ50" s="1248"/>
      <c r="BA50" s="1248"/>
      <c r="BB50" s="1248"/>
      <c r="BC50" s="1248"/>
      <c r="BD50" s="1248"/>
      <c r="BE50" s="1248"/>
      <c r="BF50" s="1248"/>
      <c r="BG50" s="1248"/>
      <c r="BH50" s="1248"/>
      <c r="BI50" s="1248"/>
      <c r="BJ50" s="1248"/>
      <c r="BK50" s="1248"/>
      <c r="BL50" s="1248"/>
      <c r="BM50" s="1248"/>
      <c r="BN50" s="1248"/>
      <c r="BO50" s="1249"/>
      <c r="BP50" s="1250" t="s">
        <v>524</v>
      </c>
      <c r="BQ50" s="1250"/>
      <c r="BR50" s="1250"/>
      <c r="BS50" s="1250"/>
      <c r="BT50" s="1250"/>
      <c r="BU50" s="1250"/>
      <c r="BV50" s="1250"/>
      <c r="BW50" s="1250"/>
      <c r="BX50" s="1250" t="s">
        <v>525</v>
      </c>
      <c r="BY50" s="1250"/>
      <c r="BZ50" s="1250"/>
      <c r="CA50" s="1250"/>
      <c r="CB50" s="1250"/>
      <c r="CC50" s="1250"/>
      <c r="CD50" s="1250"/>
      <c r="CE50" s="1250"/>
      <c r="CF50" s="1250" t="s">
        <v>526</v>
      </c>
      <c r="CG50" s="1250"/>
      <c r="CH50" s="1250"/>
      <c r="CI50" s="1250"/>
      <c r="CJ50" s="1250"/>
      <c r="CK50" s="1250"/>
      <c r="CL50" s="1250"/>
      <c r="CM50" s="1250"/>
      <c r="CN50" s="1250" t="s">
        <v>527</v>
      </c>
      <c r="CO50" s="1250"/>
      <c r="CP50" s="1250"/>
      <c r="CQ50" s="1250"/>
      <c r="CR50" s="1250"/>
      <c r="CS50" s="1250"/>
      <c r="CT50" s="1250"/>
      <c r="CU50" s="1250"/>
      <c r="CV50" s="1250" t="s">
        <v>528</v>
      </c>
      <c r="CW50" s="1250"/>
      <c r="CX50" s="1250"/>
      <c r="CY50" s="1250"/>
      <c r="CZ50" s="1250"/>
      <c r="DA50" s="1250"/>
      <c r="DB50" s="1250"/>
      <c r="DC50" s="1250"/>
    </row>
    <row r="51" spans="1:109" ht="13.5" customHeight="1" x14ac:dyDescent="0.2">
      <c r="B51" s="1225"/>
      <c r="G51" s="1251"/>
      <c r="H51" s="1251"/>
      <c r="I51" s="1252"/>
      <c r="J51" s="1252"/>
      <c r="K51" s="1253"/>
      <c r="L51" s="1253"/>
      <c r="M51" s="1253"/>
      <c r="N51" s="1253"/>
      <c r="AM51" s="1243"/>
      <c r="AN51" s="1254" t="s">
        <v>580</v>
      </c>
      <c r="AO51" s="1254"/>
      <c r="AP51" s="1254"/>
      <c r="AQ51" s="1254"/>
      <c r="AR51" s="1254"/>
      <c r="AS51" s="1254"/>
      <c r="AT51" s="1254"/>
      <c r="AU51" s="1254"/>
      <c r="AV51" s="1254"/>
      <c r="AW51" s="1254"/>
      <c r="AX51" s="1254"/>
      <c r="AY51" s="1254"/>
      <c r="AZ51" s="1254"/>
      <c r="BA51" s="1254"/>
      <c r="BB51" s="1254" t="s">
        <v>581</v>
      </c>
      <c r="BC51" s="1254"/>
      <c r="BD51" s="1254"/>
      <c r="BE51" s="1254"/>
      <c r="BF51" s="1254"/>
      <c r="BG51" s="1254"/>
      <c r="BH51" s="1254"/>
      <c r="BI51" s="1254"/>
      <c r="BJ51" s="1254"/>
      <c r="BK51" s="1254"/>
      <c r="BL51" s="1254"/>
      <c r="BM51" s="1254"/>
      <c r="BN51" s="1254"/>
      <c r="BO51" s="1254"/>
      <c r="BP51" s="1255">
        <v>75.8</v>
      </c>
      <c r="BQ51" s="1255"/>
      <c r="BR51" s="1255"/>
      <c r="BS51" s="1255"/>
      <c r="BT51" s="1255"/>
      <c r="BU51" s="1255"/>
      <c r="BV51" s="1255"/>
      <c r="BW51" s="1255"/>
      <c r="BX51" s="1255">
        <v>58.3</v>
      </c>
      <c r="BY51" s="1255"/>
      <c r="BZ51" s="1255"/>
      <c r="CA51" s="1255"/>
      <c r="CB51" s="1255"/>
      <c r="CC51" s="1255"/>
      <c r="CD51" s="1255"/>
      <c r="CE51" s="1255"/>
      <c r="CF51" s="1255">
        <v>32.5</v>
      </c>
      <c r="CG51" s="1255"/>
      <c r="CH51" s="1255"/>
      <c r="CI51" s="1255"/>
      <c r="CJ51" s="1255"/>
      <c r="CK51" s="1255"/>
      <c r="CL51" s="1255"/>
      <c r="CM51" s="1255"/>
      <c r="CN51" s="1255">
        <v>13.2</v>
      </c>
      <c r="CO51" s="1255"/>
      <c r="CP51" s="1255"/>
      <c r="CQ51" s="1255"/>
      <c r="CR51" s="1255"/>
      <c r="CS51" s="1255"/>
      <c r="CT51" s="1255"/>
      <c r="CU51" s="1255"/>
      <c r="CV51" s="1255">
        <v>9.5</v>
      </c>
      <c r="CW51" s="1255"/>
      <c r="CX51" s="1255"/>
      <c r="CY51" s="1255"/>
      <c r="CZ51" s="1255"/>
      <c r="DA51" s="1255"/>
      <c r="DB51" s="1255"/>
      <c r="DC51" s="1255"/>
    </row>
    <row r="52" spans="1:109" ht="13.2" x14ac:dyDescent="0.2">
      <c r="B52" s="1225"/>
      <c r="G52" s="1251"/>
      <c r="H52" s="1251"/>
      <c r="I52" s="1252"/>
      <c r="J52" s="1252"/>
      <c r="K52" s="1253"/>
      <c r="L52" s="1253"/>
      <c r="M52" s="1253"/>
      <c r="N52" s="1253"/>
      <c r="AM52" s="1243"/>
      <c r="AN52" s="1254"/>
      <c r="AO52" s="1254"/>
      <c r="AP52" s="1254"/>
      <c r="AQ52" s="1254"/>
      <c r="AR52" s="1254"/>
      <c r="AS52" s="1254"/>
      <c r="AT52" s="1254"/>
      <c r="AU52" s="1254"/>
      <c r="AV52" s="1254"/>
      <c r="AW52" s="1254"/>
      <c r="AX52" s="1254"/>
      <c r="AY52" s="1254"/>
      <c r="AZ52" s="1254"/>
      <c r="BA52" s="1254"/>
      <c r="BB52" s="1254"/>
      <c r="BC52" s="1254"/>
      <c r="BD52" s="1254"/>
      <c r="BE52" s="1254"/>
      <c r="BF52" s="1254"/>
      <c r="BG52" s="1254"/>
      <c r="BH52" s="1254"/>
      <c r="BI52" s="1254"/>
      <c r="BJ52" s="1254"/>
      <c r="BK52" s="1254"/>
      <c r="BL52" s="1254"/>
      <c r="BM52" s="1254"/>
      <c r="BN52" s="1254"/>
      <c r="BO52" s="1254"/>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ht="13.2" x14ac:dyDescent="0.2">
      <c r="A53" s="1233"/>
      <c r="B53" s="1225"/>
      <c r="G53" s="1251"/>
      <c r="H53" s="1251"/>
      <c r="I53" s="1244"/>
      <c r="J53" s="1244"/>
      <c r="K53" s="1253"/>
      <c r="L53" s="1253"/>
      <c r="M53" s="1253"/>
      <c r="N53" s="1253"/>
      <c r="AM53" s="1243"/>
      <c r="AN53" s="1254"/>
      <c r="AO53" s="1254"/>
      <c r="AP53" s="1254"/>
      <c r="AQ53" s="1254"/>
      <c r="AR53" s="1254"/>
      <c r="AS53" s="1254"/>
      <c r="AT53" s="1254"/>
      <c r="AU53" s="1254"/>
      <c r="AV53" s="1254"/>
      <c r="AW53" s="1254"/>
      <c r="AX53" s="1254"/>
      <c r="AY53" s="1254"/>
      <c r="AZ53" s="1254"/>
      <c r="BA53" s="1254"/>
      <c r="BB53" s="1254" t="s">
        <v>582</v>
      </c>
      <c r="BC53" s="1254"/>
      <c r="BD53" s="1254"/>
      <c r="BE53" s="1254"/>
      <c r="BF53" s="1254"/>
      <c r="BG53" s="1254"/>
      <c r="BH53" s="1254"/>
      <c r="BI53" s="1254"/>
      <c r="BJ53" s="1254"/>
      <c r="BK53" s="1254"/>
      <c r="BL53" s="1254"/>
      <c r="BM53" s="1254"/>
      <c r="BN53" s="1254"/>
      <c r="BO53" s="1254"/>
      <c r="BP53" s="1255">
        <v>53.9</v>
      </c>
      <c r="BQ53" s="1255"/>
      <c r="BR53" s="1255"/>
      <c r="BS53" s="1255"/>
      <c r="BT53" s="1255"/>
      <c r="BU53" s="1255"/>
      <c r="BV53" s="1255"/>
      <c r="BW53" s="1255"/>
      <c r="BX53" s="1255">
        <v>54.7</v>
      </c>
      <c r="BY53" s="1255"/>
      <c r="BZ53" s="1255"/>
      <c r="CA53" s="1255"/>
      <c r="CB53" s="1255"/>
      <c r="CC53" s="1255"/>
      <c r="CD53" s="1255"/>
      <c r="CE53" s="1255"/>
      <c r="CF53" s="1255">
        <v>56.2</v>
      </c>
      <c r="CG53" s="1255"/>
      <c r="CH53" s="1255"/>
      <c r="CI53" s="1255"/>
      <c r="CJ53" s="1255"/>
      <c r="CK53" s="1255"/>
      <c r="CL53" s="1255"/>
      <c r="CM53" s="1255"/>
      <c r="CN53" s="1255">
        <v>58.3</v>
      </c>
      <c r="CO53" s="1255"/>
      <c r="CP53" s="1255"/>
      <c r="CQ53" s="1255"/>
      <c r="CR53" s="1255"/>
      <c r="CS53" s="1255"/>
      <c r="CT53" s="1255"/>
      <c r="CU53" s="1255"/>
      <c r="CV53" s="1255">
        <v>59.8</v>
      </c>
      <c r="CW53" s="1255"/>
      <c r="CX53" s="1255"/>
      <c r="CY53" s="1255"/>
      <c r="CZ53" s="1255"/>
      <c r="DA53" s="1255"/>
      <c r="DB53" s="1255"/>
      <c r="DC53" s="1255"/>
    </row>
    <row r="54" spans="1:109" ht="13.2" x14ac:dyDescent="0.2">
      <c r="A54" s="1233"/>
      <c r="B54" s="1225"/>
      <c r="G54" s="1251"/>
      <c r="H54" s="1251"/>
      <c r="I54" s="1244"/>
      <c r="J54" s="1244"/>
      <c r="K54" s="1253"/>
      <c r="L54" s="1253"/>
      <c r="M54" s="1253"/>
      <c r="N54" s="1253"/>
      <c r="AM54" s="1243"/>
      <c r="AN54" s="1254"/>
      <c r="AO54" s="1254"/>
      <c r="AP54" s="1254"/>
      <c r="AQ54" s="1254"/>
      <c r="AR54" s="1254"/>
      <c r="AS54" s="1254"/>
      <c r="AT54" s="1254"/>
      <c r="AU54" s="1254"/>
      <c r="AV54" s="1254"/>
      <c r="AW54" s="1254"/>
      <c r="AX54" s="1254"/>
      <c r="AY54" s="1254"/>
      <c r="AZ54" s="1254"/>
      <c r="BA54" s="1254"/>
      <c r="BB54" s="1254"/>
      <c r="BC54" s="1254"/>
      <c r="BD54" s="1254"/>
      <c r="BE54" s="1254"/>
      <c r="BF54" s="1254"/>
      <c r="BG54" s="1254"/>
      <c r="BH54" s="1254"/>
      <c r="BI54" s="1254"/>
      <c r="BJ54" s="1254"/>
      <c r="BK54" s="1254"/>
      <c r="BL54" s="1254"/>
      <c r="BM54" s="1254"/>
      <c r="BN54" s="1254"/>
      <c r="BO54" s="1254"/>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ht="13.2" x14ac:dyDescent="0.2">
      <c r="A55" s="1233"/>
      <c r="B55" s="1225"/>
      <c r="G55" s="1244"/>
      <c r="H55" s="1244"/>
      <c r="I55" s="1244"/>
      <c r="J55" s="1244"/>
      <c r="K55" s="1253"/>
      <c r="L55" s="1253"/>
      <c r="M55" s="1253"/>
      <c r="N55" s="1253"/>
      <c r="AN55" s="1250" t="s">
        <v>583</v>
      </c>
      <c r="AO55" s="1250"/>
      <c r="AP55" s="1250"/>
      <c r="AQ55" s="1250"/>
      <c r="AR55" s="1250"/>
      <c r="AS55" s="1250"/>
      <c r="AT55" s="1250"/>
      <c r="AU55" s="1250"/>
      <c r="AV55" s="1250"/>
      <c r="AW55" s="1250"/>
      <c r="AX55" s="1250"/>
      <c r="AY55" s="1250"/>
      <c r="AZ55" s="1250"/>
      <c r="BA55" s="1250"/>
      <c r="BB55" s="1254" t="s">
        <v>581</v>
      </c>
      <c r="BC55" s="1254"/>
      <c r="BD55" s="1254"/>
      <c r="BE55" s="1254"/>
      <c r="BF55" s="1254"/>
      <c r="BG55" s="1254"/>
      <c r="BH55" s="1254"/>
      <c r="BI55" s="1254"/>
      <c r="BJ55" s="1254"/>
      <c r="BK55" s="1254"/>
      <c r="BL55" s="1254"/>
      <c r="BM55" s="1254"/>
      <c r="BN55" s="1254"/>
      <c r="BO55" s="1254"/>
      <c r="BP55" s="1255">
        <v>20.3</v>
      </c>
      <c r="BQ55" s="1255"/>
      <c r="BR55" s="1255"/>
      <c r="BS55" s="1255"/>
      <c r="BT55" s="1255"/>
      <c r="BU55" s="1255"/>
      <c r="BV55" s="1255"/>
      <c r="BW55" s="1255"/>
      <c r="BX55" s="1255">
        <v>15.5</v>
      </c>
      <c r="BY55" s="1255"/>
      <c r="BZ55" s="1255"/>
      <c r="CA55" s="1255"/>
      <c r="CB55" s="1255"/>
      <c r="CC55" s="1255"/>
      <c r="CD55" s="1255"/>
      <c r="CE55" s="1255"/>
      <c r="CF55" s="1255">
        <v>4.5999999999999996</v>
      </c>
      <c r="CG55" s="1255"/>
      <c r="CH55" s="1255"/>
      <c r="CI55" s="1255"/>
      <c r="CJ55" s="1255"/>
      <c r="CK55" s="1255"/>
      <c r="CL55" s="1255"/>
      <c r="CM55" s="1255"/>
      <c r="CN55" s="1255">
        <v>1.6</v>
      </c>
      <c r="CO55" s="1255"/>
      <c r="CP55" s="1255"/>
      <c r="CQ55" s="1255"/>
      <c r="CR55" s="1255"/>
      <c r="CS55" s="1255"/>
      <c r="CT55" s="1255"/>
      <c r="CU55" s="1255"/>
      <c r="CV55" s="1255">
        <v>0</v>
      </c>
      <c r="CW55" s="1255"/>
      <c r="CX55" s="1255"/>
      <c r="CY55" s="1255"/>
      <c r="CZ55" s="1255"/>
      <c r="DA55" s="1255"/>
      <c r="DB55" s="1255"/>
      <c r="DC55" s="1255"/>
    </row>
    <row r="56" spans="1:109" ht="13.2" x14ac:dyDescent="0.2">
      <c r="A56" s="1233"/>
      <c r="B56" s="1225"/>
      <c r="G56" s="1244"/>
      <c r="H56" s="1244"/>
      <c r="I56" s="1244"/>
      <c r="J56" s="1244"/>
      <c r="K56" s="1253"/>
      <c r="L56" s="1253"/>
      <c r="M56" s="1253"/>
      <c r="N56" s="1253"/>
      <c r="AN56" s="1250"/>
      <c r="AO56" s="1250"/>
      <c r="AP56" s="1250"/>
      <c r="AQ56" s="1250"/>
      <c r="AR56" s="1250"/>
      <c r="AS56" s="1250"/>
      <c r="AT56" s="1250"/>
      <c r="AU56" s="1250"/>
      <c r="AV56" s="1250"/>
      <c r="AW56" s="1250"/>
      <c r="AX56" s="1250"/>
      <c r="AY56" s="1250"/>
      <c r="AZ56" s="1250"/>
      <c r="BA56" s="1250"/>
      <c r="BB56" s="1254"/>
      <c r="BC56" s="1254"/>
      <c r="BD56" s="1254"/>
      <c r="BE56" s="1254"/>
      <c r="BF56" s="1254"/>
      <c r="BG56" s="1254"/>
      <c r="BH56" s="1254"/>
      <c r="BI56" s="1254"/>
      <c r="BJ56" s="1254"/>
      <c r="BK56" s="1254"/>
      <c r="BL56" s="1254"/>
      <c r="BM56" s="1254"/>
      <c r="BN56" s="1254"/>
      <c r="BO56" s="1254"/>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1233" customFormat="1" ht="13.2" x14ac:dyDescent="0.2">
      <c r="B57" s="1256"/>
      <c r="G57" s="1244"/>
      <c r="H57" s="1244"/>
      <c r="I57" s="1257"/>
      <c r="J57" s="1257"/>
      <c r="K57" s="1253"/>
      <c r="L57" s="1253"/>
      <c r="M57" s="1253"/>
      <c r="N57" s="1253"/>
      <c r="AM57" s="1219"/>
      <c r="AN57" s="1250"/>
      <c r="AO57" s="1250"/>
      <c r="AP57" s="1250"/>
      <c r="AQ57" s="1250"/>
      <c r="AR57" s="1250"/>
      <c r="AS57" s="1250"/>
      <c r="AT57" s="1250"/>
      <c r="AU57" s="1250"/>
      <c r="AV57" s="1250"/>
      <c r="AW57" s="1250"/>
      <c r="AX57" s="1250"/>
      <c r="AY57" s="1250"/>
      <c r="AZ57" s="1250"/>
      <c r="BA57" s="1250"/>
      <c r="BB57" s="1254" t="s">
        <v>582</v>
      </c>
      <c r="BC57" s="1254"/>
      <c r="BD57" s="1254"/>
      <c r="BE57" s="1254"/>
      <c r="BF57" s="1254"/>
      <c r="BG57" s="1254"/>
      <c r="BH57" s="1254"/>
      <c r="BI57" s="1254"/>
      <c r="BJ57" s="1254"/>
      <c r="BK57" s="1254"/>
      <c r="BL57" s="1254"/>
      <c r="BM57" s="1254"/>
      <c r="BN57" s="1254"/>
      <c r="BO57" s="1254"/>
      <c r="BP57" s="1255">
        <v>60.4</v>
      </c>
      <c r="BQ57" s="1255"/>
      <c r="BR57" s="1255"/>
      <c r="BS57" s="1255"/>
      <c r="BT57" s="1255"/>
      <c r="BU57" s="1255"/>
      <c r="BV57" s="1255"/>
      <c r="BW57" s="1255"/>
      <c r="BX57" s="1255">
        <v>61.5</v>
      </c>
      <c r="BY57" s="1255"/>
      <c r="BZ57" s="1255"/>
      <c r="CA57" s="1255"/>
      <c r="CB57" s="1255"/>
      <c r="CC57" s="1255"/>
      <c r="CD57" s="1255"/>
      <c r="CE57" s="1255"/>
      <c r="CF57" s="1255">
        <v>61.3</v>
      </c>
      <c r="CG57" s="1255"/>
      <c r="CH57" s="1255"/>
      <c r="CI57" s="1255"/>
      <c r="CJ57" s="1255"/>
      <c r="CK57" s="1255"/>
      <c r="CL57" s="1255"/>
      <c r="CM57" s="1255"/>
      <c r="CN57" s="1255">
        <v>62.4</v>
      </c>
      <c r="CO57" s="1255"/>
      <c r="CP57" s="1255"/>
      <c r="CQ57" s="1255"/>
      <c r="CR57" s="1255"/>
      <c r="CS57" s="1255"/>
      <c r="CT57" s="1255"/>
      <c r="CU57" s="1255"/>
      <c r="CV57" s="1255">
        <v>63.5</v>
      </c>
      <c r="CW57" s="1255"/>
      <c r="CX57" s="1255"/>
      <c r="CY57" s="1255"/>
      <c r="CZ57" s="1255"/>
      <c r="DA57" s="1255"/>
      <c r="DB57" s="1255"/>
      <c r="DC57" s="1255"/>
      <c r="DD57" s="1258"/>
      <c r="DE57" s="1256"/>
    </row>
    <row r="58" spans="1:109" s="1233" customFormat="1" ht="13.2" x14ac:dyDescent="0.2">
      <c r="A58" s="1219"/>
      <c r="B58" s="1256"/>
      <c r="G58" s="1244"/>
      <c r="H58" s="1244"/>
      <c r="I58" s="1257"/>
      <c r="J58" s="1257"/>
      <c r="K58" s="1253"/>
      <c r="L58" s="1253"/>
      <c r="M58" s="1253"/>
      <c r="N58" s="1253"/>
      <c r="AM58" s="1219"/>
      <c r="AN58" s="1250"/>
      <c r="AO58" s="1250"/>
      <c r="AP58" s="1250"/>
      <c r="AQ58" s="1250"/>
      <c r="AR58" s="1250"/>
      <c r="AS58" s="1250"/>
      <c r="AT58" s="1250"/>
      <c r="AU58" s="1250"/>
      <c r="AV58" s="1250"/>
      <c r="AW58" s="1250"/>
      <c r="AX58" s="1250"/>
      <c r="AY58" s="1250"/>
      <c r="AZ58" s="1250"/>
      <c r="BA58" s="1250"/>
      <c r="BB58" s="1254"/>
      <c r="BC58" s="1254"/>
      <c r="BD58" s="1254"/>
      <c r="BE58" s="1254"/>
      <c r="BF58" s="1254"/>
      <c r="BG58" s="1254"/>
      <c r="BH58" s="1254"/>
      <c r="BI58" s="1254"/>
      <c r="BJ58" s="1254"/>
      <c r="BK58" s="1254"/>
      <c r="BL58" s="1254"/>
      <c r="BM58" s="1254"/>
      <c r="BN58" s="1254"/>
      <c r="BO58" s="1254"/>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1258"/>
      <c r="DE58" s="1256"/>
    </row>
    <row r="59" spans="1:109" s="1233" customFormat="1" ht="13.2" x14ac:dyDescent="0.2">
      <c r="A59" s="1219"/>
      <c r="B59" s="1256"/>
      <c r="K59" s="1259"/>
      <c r="L59" s="1259"/>
      <c r="M59" s="1259"/>
      <c r="N59" s="1259"/>
      <c r="AQ59" s="1259"/>
      <c r="AR59" s="1259"/>
      <c r="AS59" s="1259"/>
      <c r="AT59" s="1259"/>
      <c r="BC59" s="1259"/>
      <c r="BD59" s="1259"/>
      <c r="BE59" s="1259"/>
      <c r="BF59" s="1259"/>
      <c r="BO59" s="1259"/>
      <c r="BP59" s="1259"/>
      <c r="BQ59" s="1259"/>
      <c r="BR59" s="1259"/>
      <c r="CA59" s="1259"/>
      <c r="CB59" s="1259"/>
      <c r="CC59" s="1259"/>
      <c r="CD59" s="1259"/>
      <c r="CM59" s="1259"/>
      <c r="CN59" s="1259"/>
      <c r="CO59" s="1259"/>
      <c r="CP59" s="1259"/>
      <c r="CY59" s="1259"/>
      <c r="CZ59" s="1259"/>
      <c r="DA59" s="1259"/>
      <c r="DB59" s="1259"/>
      <c r="DC59" s="1259"/>
      <c r="DD59" s="1258"/>
      <c r="DE59" s="1256"/>
    </row>
    <row r="60" spans="1:109" s="1233" customFormat="1" ht="13.2" x14ac:dyDescent="0.2">
      <c r="A60" s="1219"/>
      <c r="B60" s="1256"/>
      <c r="K60" s="1259"/>
      <c r="L60" s="1259"/>
      <c r="M60" s="1259"/>
      <c r="N60" s="1259"/>
      <c r="AQ60" s="1259"/>
      <c r="AR60" s="1259"/>
      <c r="AS60" s="1259"/>
      <c r="AT60" s="1259"/>
      <c r="BC60" s="1259"/>
      <c r="BD60" s="1259"/>
      <c r="BE60" s="1259"/>
      <c r="BF60" s="1259"/>
      <c r="BO60" s="1259"/>
      <c r="BP60" s="1259"/>
      <c r="BQ60" s="1259"/>
      <c r="BR60" s="1259"/>
      <c r="CA60" s="1259"/>
      <c r="CB60" s="1259"/>
      <c r="CC60" s="1259"/>
      <c r="CD60" s="1259"/>
      <c r="CM60" s="1259"/>
      <c r="CN60" s="1259"/>
      <c r="CO60" s="1259"/>
      <c r="CP60" s="1259"/>
      <c r="CY60" s="1259"/>
      <c r="CZ60" s="1259"/>
      <c r="DA60" s="1259"/>
      <c r="DB60" s="1259"/>
      <c r="DC60" s="1259"/>
      <c r="DD60" s="1258"/>
      <c r="DE60" s="1256"/>
    </row>
    <row r="61" spans="1:109" s="1233" customFormat="1" ht="13.2" x14ac:dyDescent="0.2">
      <c r="A61" s="1219"/>
      <c r="B61" s="1260"/>
      <c r="C61" s="1261"/>
      <c r="D61" s="1261"/>
      <c r="E61" s="1261"/>
      <c r="F61" s="1261"/>
      <c r="G61" s="1261"/>
      <c r="H61" s="1261"/>
      <c r="I61" s="1261"/>
      <c r="J61" s="1261"/>
      <c r="K61" s="1261"/>
      <c r="L61" s="1261"/>
      <c r="M61" s="1262"/>
      <c r="N61" s="1262"/>
      <c r="O61" s="1261"/>
      <c r="P61" s="1261"/>
      <c r="Q61" s="1261"/>
      <c r="R61" s="1261"/>
      <c r="S61" s="1261"/>
      <c r="T61" s="1261"/>
      <c r="U61" s="1261"/>
      <c r="V61" s="1261"/>
      <c r="W61" s="1261"/>
      <c r="X61" s="1261"/>
      <c r="Y61" s="1261"/>
      <c r="Z61" s="1261"/>
      <c r="AA61" s="1261"/>
      <c r="AB61" s="1261"/>
      <c r="AC61" s="1261"/>
      <c r="AD61" s="1261"/>
      <c r="AE61" s="1261"/>
      <c r="AF61" s="1261"/>
      <c r="AG61" s="1261"/>
      <c r="AH61" s="1261"/>
      <c r="AI61" s="1261"/>
      <c r="AJ61" s="1261"/>
      <c r="AK61" s="1261"/>
      <c r="AL61" s="1261"/>
      <c r="AM61" s="1261"/>
      <c r="AN61" s="1261"/>
      <c r="AO61" s="1261"/>
      <c r="AP61" s="1261"/>
      <c r="AQ61" s="1261"/>
      <c r="AR61" s="1261"/>
      <c r="AS61" s="1262"/>
      <c r="AT61" s="1262"/>
      <c r="AU61" s="1261"/>
      <c r="AV61" s="1261"/>
      <c r="AW61" s="1261"/>
      <c r="AX61" s="1261"/>
      <c r="AY61" s="1261"/>
      <c r="AZ61" s="1261"/>
      <c r="BA61" s="1261"/>
      <c r="BB61" s="1261"/>
      <c r="BC61" s="1261"/>
      <c r="BD61" s="1261"/>
      <c r="BE61" s="1262"/>
      <c r="BF61" s="1262"/>
      <c r="BG61" s="1261"/>
      <c r="BH61" s="1261"/>
      <c r="BI61" s="1261"/>
      <c r="BJ61" s="1261"/>
      <c r="BK61" s="1261"/>
      <c r="BL61" s="1261"/>
      <c r="BM61" s="1261"/>
      <c r="BN61" s="1261"/>
      <c r="BO61" s="1261"/>
      <c r="BP61" s="1261"/>
      <c r="BQ61" s="1262"/>
      <c r="BR61" s="1262"/>
      <c r="BS61" s="1261"/>
      <c r="BT61" s="1261"/>
      <c r="BU61" s="1261"/>
      <c r="BV61" s="1261"/>
      <c r="BW61" s="1261"/>
      <c r="BX61" s="1261"/>
      <c r="BY61" s="1261"/>
      <c r="BZ61" s="1261"/>
      <c r="CA61" s="1261"/>
      <c r="CB61" s="1261"/>
      <c r="CC61" s="1262"/>
      <c r="CD61" s="1262"/>
      <c r="CE61" s="1261"/>
      <c r="CF61" s="1261"/>
      <c r="CG61" s="1261"/>
      <c r="CH61" s="1261"/>
      <c r="CI61" s="1261"/>
      <c r="CJ61" s="1261"/>
      <c r="CK61" s="1261"/>
      <c r="CL61" s="1261"/>
      <c r="CM61" s="1261"/>
      <c r="CN61" s="1261"/>
      <c r="CO61" s="1262"/>
      <c r="CP61" s="1262"/>
      <c r="CQ61" s="1261"/>
      <c r="CR61" s="1261"/>
      <c r="CS61" s="1261"/>
      <c r="CT61" s="1261"/>
      <c r="CU61" s="1261"/>
      <c r="CV61" s="1261"/>
      <c r="CW61" s="1261"/>
      <c r="CX61" s="1261"/>
      <c r="CY61" s="1261"/>
      <c r="CZ61" s="1261"/>
      <c r="DA61" s="1262"/>
      <c r="DB61" s="1262"/>
      <c r="DC61" s="1262"/>
      <c r="DD61" s="1263"/>
      <c r="DE61" s="1256"/>
    </row>
    <row r="62" spans="1:109" ht="13.2" x14ac:dyDescent="0.2">
      <c r="B62" s="1230"/>
      <c r="C62" s="1230"/>
      <c r="D62" s="1230"/>
      <c r="E62" s="1230"/>
      <c r="F62" s="1230"/>
      <c r="G62" s="1230"/>
      <c r="H62" s="1230"/>
      <c r="I62" s="1230"/>
      <c r="J62" s="1230"/>
      <c r="K62" s="1230"/>
      <c r="L62" s="1230"/>
      <c r="M62" s="1230"/>
      <c r="N62" s="1230"/>
      <c r="O62" s="1230"/>
      <c r="P62" s="1230"/>
      <c r="Q62" s="1230"/>
      <c r="R62" s="1230"/>
      <c r="S62" s="1230"/>
      <c r="T62" s="1230"/>
      <c r="U62" s="1230"/>
      <c r="V62" s="1230"/>
      <c r="W62" s="1230"/>
      <c r="X62" s="1230"/>
      <c r="Y62" s="1230"/>
      <c r="Z62" s="1230"/>
      <c r="AA62" s="1230"/>
      <c r="AB62" s="1230"/>
      <c r="AC62" s="1230"/>
      <c r="AD62" s="1230"/>
      <c r="AE62" s="1230"/>
      <c r="AF62" s="1230"/>
      <c r="AG62" s="1230"/>
      <c r="AH62" s="1230"/>
      <c r="AI62" s="1230"/>
      <c r="AJ62" s="1230"/>
      <c r="AK62" s="1230"/>
      <c r="AL62" s="1230"/>
      <c r="AM62" s="1230"/>
      <c r="AN62" s="1230"/>
      <c r="AO62" s="1230"/>
      <c r="AP62" s="1230"/>
      <c r="AQ62" s="1230"/>
      <c r="AR62" s="1230"/>
      <c r="AS62" s="1230"/>
      <c r="AT62" s="1230"/>
      <c r="AU62" s="1230"/>
      <c r="AV62" s="1230"/>
      <c r="AW62" s="1230"/>
      <c r="AX62" s="1230"/>
      <c r="AY62" s="1230"/>
      <c r="AZ62" s="1230"/>
      <c r="BA62" s="1230"/>
      <c r="BB62" s="1230"/>
      <c r="BC62" s="1230"/>
      <c r="BD62" s="1230"/>
      <c r="BE62" s="1230"/>
      <c r="BF62" s="1230"/>
      <c r="BG62" s="1230"/>
      <c r="BH62" s="1230"/>
      <c r="BI62" s="1230"/>
      <c r="BJ62" s="1230"/>
      <c r="BK62" s="1230"/>
      <c r="BL62" s="1230"/>
      <c r="BM62" s="1230"/>
      <c r="BN62" s="1230"/>
      <c r="BO62" s="1230"/>
      <c r="BP62" s="1230"/>
      <c r="BQ62" s="1230"/>
      <c r="BR62" s="1230"/>
      <c r="BS62" s="1230"/>
      <c r="BT62" s="1230"/>
      <c r="BU62" s="1230"/>
      <c r="BV62" s="1230"/>
      <c r="BW62" s="1230"/>
      <c r="BX62" s="1230"/>
      <c r="BY62" s="1230"/>
      <c r="BZ62" s="1230"/>
      <c r="CA62" s="1230"/>
      <c r="CB62" s="1230"/>
      <c r="CC62" s="1230"/>
      <c r="CD62" s="1230"/>
      <c r="CE62" s="1230"/>
      <c r="CF62" s="1230"/>
      <c r="CG62" s="1230"/>
      <c r="CH62" s="1230"/>
      <c r="CI62" s="1230"/>
      <c r="CJ62" s="1230"/>
      <c r="CK62" s="1230"/>
      <c r="CL62" s="1230"/>
      <c r="CM62" s="1230"/>
      <c r="CN62" s="1230"/>
      <c r="CO62" s="1230"/>
      <c r="CP62" s="1230"/>
      <c r="CQ62" s="1230"/>
      <c r="CR62" s="1230"/>
      <c r="CS62" s="1230"/>
      <c r="CT62" s="1230"/>
      <c r="CU62" s="1230"/>
      <c r="CV62" s="1230"/>
      <c r="CW62" s="1230"/>
      <c r="CX62" s="1230"/>
      <c r="CY62" s="1230"/>
      <c r="CZ62" s="1230"/>
      <c r="DA62" s="1230"/>
      <c r="DB62" s="1230"/>
      <c r="DC62" s="1230"/>
      <c r="DD62" s="1230"/>
      <c r="DE62" s="1219"/>
    </row>
    <row r="63" spans="1:109" ht="16.2" x14ac:dyDescent="0.2">
      <c r="B63" s="1264" t="s">
        <v>584</v>
      </c>
    </row>
    <row r="64" spans="1:109" ht="13.2" x14ac:dyDescent="0.2">
      <c r="B64" s="1225"/>
      <c r="G64" s="1232"/>
      <c r="I64" s="1265"/>
      <c r="J64" s="1265"/>
      <c r="K64" s="1265"/>
      <c r="L64" s="1265"/>
      <c r="M64" s="1265"/>
      <c r="N64" s="1266"/>
      <c r="AM64" s="1232"/>
      <c r="AN64" s="1232" t="s">
        <v>577</v>
      </c>
      <c r="AP64" s="1233"/>
      <c r="AQ64" s="1233"/>
      <c r="AR64" s="1233"/>
      <c r="AY64" s="1232"/>
      <c r="BA64" s="1233"/>
      <c r="BB64" s="1233"/>
      <c r="BC64" s="1233"/>
      <c r="BK64" s="1232"/>
      <c r="BM64" s="1233"/>
      <c r="BN64" s="1233"/>
      <c r="BO64" s="1233"/>
      <c r="BW64" s="1232"/>
      <c r="BY64" s="1233"/>
      <c r="BZ64" s="1233"/>
      <c r="CA64" s="1233"/>
      <c r="CI64" s="1232"/>
      <c r="CK64" s="1233"/>
      <c r="CL64" s="1233"/>
      <c r="CM64" s="1233"/>
      <c r="CU64" s="1232"/>
      <c r="CW64" s="1233"/>
      <c r="CX64" s="1233"/>
      <c r="CY64" s="1233"/>
    </row>
    <row r="65" spans="2:107" ht="13.2" x14ac:dyDescent="0.2">
      <c r="B65" s="1225"/>
      <c r="AN65" s="1267" t="s">
        <v>585</v>
      </c>
      <c r="AO65" s="1268"/>
      <c r="AP65" s="1268"/>
      <c r="AQ65" s="1268"/>
      <c r="AR65" s="1268"/>
      <c r="AS65" s="1268"/>
      <c r="AT65" s="1268"/>
      <c r="AU65" s="1268"/>
      <c r="AV65" s="1268"/>
      <c r="AW65" s="1268"/>
      <c r="AX65" s="1268"/>
      <c r="AY65" s="1268"/>
      <c r="AZ65" s="1268"/>
      <c r="BA65" s="1268"/>
      <c r="BB65" s="1268"/>
      <c r="BC65" s="1268"/>
      <c r="BD65" s="1268"/>
      <c r="BE65" s="1268"/>
      <c r="BF65" s="1268"/>
      <c r="BG65" s="1268"/>
      <c r="BH65" s="1268"/>
      <c r="BI65" s="1268"/>
      <c r="BJ65" s="1268"/>
      <c r="BK65" s="1268"/>
      <c r="BL65" s="1268"/>
      <c r="BM65" s="1268"/>
      <c r="BN65" s="1268"/>
      <c r="BO65" s="1268"/>
      <c r="BP65" s="1268"/>
      <c r="BQ65" s="1268"/>
      <c r="BR65" s="1268"/>
      <c r="BS65" s="1268"/>
      <c r="BT65" s="1268"/>
      <c r="BU65" s="1268"/>
      <c r="BV65" s="1268"/>
      <c r="BW65" s="1268"/>
      <c r="BX65" s="1268"/>
      <c r="BY65" s="1268"/>
      <c r="BZ65" s="1268"/>
      <c r="CA65" s="1268"/>
      <c r="CB65" s="1268"/>
      <c r="CC65" s="1268"/>
      <c r="CD65" s="1268"/>
      <c r="CE65" s="1268"/>
      <c r="CF65" s="1268"/>
      <c r="CG65" s="1268"/>
      <c r="CH65" s="1268"/>
      <c r="CI65" s="1268"/>
      <c r="CJ65" s="1268"/>
      <c r="CK65" s="1268"/>
      <c r="CL65" s="1268"/>
      <c r="CM65" s="1268"/>
      <c r="CN65" s="1268"/>
      <c r="CO65" s="1268"/>
      <c r="CP65" s="1268"/>
      <c r="CQ65" s="1268"/>
      <c r="CR65" s="1268"/>
      <c r="CS65" s="1268"/>
      <c r="CT65" s="1268"/>
      <c r="CU65" s="1268"/>
      <c r="CV65" s="1268"/>
      <c r="CW65" s="1268"/>
      <c r="CX65" s="1268"/>
      <c r="CY65" s="1268"/>
      <c r="CZ65" s="1268"/>
      <c r="DA65" s="1268"/>
      <c r="DB65" s="1268"/>
      <c r="DC65" s="1269"/>
    </row>
    <row r="66" spans="2:107" ht="13.2" x14ac:dyDescent="0.2">
      <c r="B66" s="1225"/>
      <c r="AN66" s="1270"/>
      <c r="AO66" s="1271"/>
      <c r="AP66" s="1271"/>
      <c r="AQ66" s="1271"/>
      <c r="AR66" s="1271"/>
      <c r="AS66" s="1271"/>
      <c r="AT66" s="1271"/>
      <c r="AU66" s="1271"/>
      <c r="AV66" s="1271"/>
      <c r="AW66" s="1271"/>
      <c r="AX66" s="1271"/>
      <c r="AY66" s="1271"/>
      <c r="AZ66" s="1271"/>
      <c r="BA66" s="1271"/>
      <c r="BB66" s="1271"/>
      <c r="BC66" s="1271"/>
      <c r="BD66" s="1271"/>
      <c r="BE66" s="1271"/>
      <c r="BF66" s="1271"/>
      <c r="BG66" s="1271"/>
      <c r="BH66" s="1271"/>
      <c r="BI66" s="1271"/>
      <c r="BJ66" s="1271"/>
      <c r="BK66" s="1271"/>
      <c r="BL66" s="1271"/>
      <c r="BM66" s="1271"/>
      <c r="BN66" s="1271"/>
      <c r="BO66" s="1271"/>
      <c r="BP66" s="1271"/>
      <c r="BQ66" s="1271"/>
      <c r="BR66" s="1271"/>
      <c r="BS66" s="1271"/>
      <c r="BT66" s="1271"/>
      <c r="BU66" s="1271"/>
      <c r="BV66" s="1271"/>
      <c r="BW66" s="1271"/>
      <c r="BX66" s="1271"/>
      <c r="BY66" s="1271"/>
      <c r="BZ66" s="1271"/>
      <c r="CA66" s="1271"/>
      <c r="CB66" s="1271"/>
      <c r="CC66" s="1271"/>
      <c r="CD66" s="1271"/>
      <c r="CE66" s="1271"/>
      <c r="CF66" s="1271"/>
      <c r="CG66" s="1271"/>
      <c r="CH66" s="1271"/>
      <c r="CI66" s="1271"/>
      <c r="CJ66" s="1271"/>
      <c r="CK66" s="1271"/>
      <c r="CL66" s="1271"/>
      <c r="CM66" s="1271"/>
      <c r="CN66" s="1271"/>
      <c r="CO66" s="1271"/>
      <c r="CP66" s="1271"/>
      <c r="CQ66" s="1271"/>
      <c r="CR66" s="1271"/>
      <c r="CS66" s="1271"/>
      <c r="CT66" s="1271"/>
      <c r="CU66" s="1271"/>
      <c r="CV66" s="1271"/>
      <c r="CW66" s="1271"/>
      <c r="CX66" s="1271"/>
      <c r="CY66" s="1271"/>
      <c r="CZ66" s="1271"/>
      <c r="DA66" s="1271"/>
      <c r="DB66" s="1271"/>
      <c r="DC66" s="1272"/>
    </row>
    <row r="67" spans="2:107" ht="13.2" x14ac:dyDescent="0.2">
      <c r="B67" s="1225"/>
      <c r="AN67" s="1270"/>
      <c r="AO67" s="1271"/>
      <c r="AP67" s="1271"/>
      <c r="AQ67" s="1271"/>
      <c r="AR67" s="1271"/>
      <c r="AS67" s="1271"/>
      <c r="AT67" s="1271"/>
      <c r="AU67" s="1271"/>
      <c r="AV67" s="1271"/>
      <c r="AW67" s="1271"/>
      <c r="AX67" s="1271"/>
      <c r="AY67" s="1271"/>
      <c r="AZ67" s="1271"/>
      <c r="BA67" s="1271"/>
      <c r="BB67" s="1271"/>
      <c r="BC67" s="1271"/>
      <c r="BD67" s="1271"/>
      <c r="BE67" s="1271"/>
      <c r="BF67" s="1271"/>
      <c r="BG67" s="1271"/>
      <c r="BH67" s="1271"/>
      <c r="BI67" s="1271"/>
      <c r="BJ67" s="1271"/>
      <c r="BK67" s="1271"/>
      <c r="BL67" s="1271"/>
      <c r="BM67" s="1271"/>
      <c r="BN67" s="1271"/>
      <c r="BO67" s="1271"/>
      <c r="BP67" s="1271"/>
      <c r="BQ67" s="1271"/>
      <c r="BR67" s="1271"/>
      <c r="BS67" s="1271"/>
      <c r="BT67" s="1271"/>
      <c r="BU67" s="1271"/>
      <c r="BV67" s="1271"/>
      <c r="BW67" s="1271"/>
      <c r="BX67" s="1271"/>
      <c r="BY67" s="1271"/>
      <c r="BZ67" s="1271"/>
      <c r="CA67" s="1271"/>
      <c r="CB67" s="1271"/>
      <c r="CC67" s="1271"/>
      <c r="CD67" s="1271"/>
      <c r="CE67" s="1271"/>
      <c r="CF67" s="1271"/>
      <c r="CG67" s="1271"/>
      <c r="CH67" s="1271"/>
      <c r="CI67" s="1271"/>
      <c r="CJ67" s="1271"/>
      <c r="CK67" s="1271"/>
      <c r="CL67" s="1271"/>
      <c r="CM67" s="1271"/>
      <c r="CN67" s="1271"/>
      <c r="CO67" s="1271"/>
      <c r="CP67" s="1271"/>
      <c r="CQ67" s="1271"/>
      <c r="CR67" s="1271"/>
      <c r="CS67" s="1271"/>
      <c r="CT67" s="1271"/>
      <c r="CU67" s="1271"/>
      <c r="CV67" s="1271"/>
      <c r="CW67" s="1271"/>
      <c r="CX67" s="1271"/>
      <c r="CY67" s="1271"/>
      <c r="CZ67" s="1271"/>
      <c r="DA67" s="1271"/>
      <c r="DB67" s="1271"/>
      <c r="DC67" s="1272"/>
    </row>
    <row r="68" spans="2:107" ht="13.2" x14ac:dyDescent="0.2">
      <c r="B68" s="1225"/>
      <c r="AN68" s="1270"/>
      <c r="AO68" s="1271"/>
      <c r="AP68" s="1271"/>
      <c r="AQ68" s="1271"/>
      <c r="AR68" s="1271"/>
      <c r="AS68" s="1271"/>
      <c r="AT68" s="1271"/>
      <c r="AU68" s="1271"/>
      <c r="AV68" s="1271"/>
      <c r="AW68" s="1271"/>
      <c r="AX68" s="1271"/>
      <c r="AY68" s="1271"/>
      <c r="AZ68" s="1271"/>
      <c r="BA68" s="1271"/>
      <c r="BB68" s="1271"/>
      <c r="BC68" s="1271"/>
      <c r="BD68" s="1271"/>
      <c r="BE68" s="1271"/>
      <c r="BF68" s="1271"/>
      <c r="BG68" s="1271"/>
      <c r="BH68" s="1271"/>
      <c r="BI68" s="1271"/>
      <c r="BJ68" s="1271"/>
      <c r="BK68" s="1271"/>
      <c r="BL68" s="1271"/>
      <c r="BM68" s="1271"/>
      <c r="BN68" s="1271"/>
      <c r="BO68" s="1271"/>
      <c r="BP68" s="1271"/>
      <c r="BQ68" s="1271"/>
      <c r="BR68" s="1271"/>
      <c r="BS68" s="1271"/>
      <c r="BT68" s="1271"/>
      <c r="BU68" s="1271"/>
      <c r="BV68" s="1271"/>
      <c r="BW68" s="1271"/>
      <c r="BX68" s="1271"/>
      <c r="BY68" s="1271"/>
      <c r="BZ68" s="1271"/>
      <c r="CA68" s="1271"/>
      <c r="CB68" s="1271"/>
      <c r="CC68" s="1271"/>
      <c r="CD68" s="1271"/>
      <c r="CE68" s="1271"/>
      <c r="CF68" s="1271"/>
      <c r="CG68" s="1271"/>
      <c r="CH68" s="1271"/>
      <c r="CI68" s="1271"/>
      <c r="CJ68" s="1271"/>
      <c r="CK68" s="1271"/>
      <c r="CL68" s="1271"/>
      <c r="CM68" s="1271"/>
      <c r="CN68" s="1271"/>
      <c r="CO68" s="1271"/>
      <c r="CP68" s="1271"/>
      <c r="CQ68" s="1271"/>
      <c r="CR68" s="1271"/>
      <c r="CS68" s="1271"/>
      <c r="CT68" s="1271"/>
      <c r="CU68" s="1271"/>
      <c r="CV68" s="1271"/>
      <c r="CW68" s="1271"/>
      <c r="CX68" s="1271"/>
      <c r="CY68" s="1271"/>
      <c r="CZ68" s="1271"/>
      <c r="DA68" s="1271"/>
      <c r="DB68" s="1271"/>
      <c r="DC68" s="1272"/>
    </row>
    <row r="69" spans="2:107" ht="13.2" x14ac:dyDescent="0.2">
      <c r="B69" s="1225"/>
      <c r="AN69" s="1273"/>
      <c r="AO69" s="1274"/>
      <c r="AP69" s="1274"/>
      <c r="AQ69" s="1274"/>
      <c r="AR69" s="1274"/>
      <c r="AS69" s="1274"/>
      <c r="AT69" s="1274"/>
      <c r="AU69" s="1274"/>
      <c r="AV69" s="1274"/>
      <c r="AW69" s="1274"/>
      <c r="AX69" s="1274"/>
      <c r="AY69" s="1274"/>
      <c r="AZ69" s="1274"/>
      <c r="BA69" s="1274"/>
      <c r="BB69" s="1274"/>
      <c r="BC69" s="1274"/>
      <c r="BD69" s="1274"/>
      <c r="BE69" s="1274"/>
      <c r="BF69" s="1274"/>
      <c r="BG69" s="1274"/>
      <c r="BH69" s="1274"/>
      <c r="BI69" s="1274"/>
      <c r="BJ69" s="1274"/>
      <c r="BK69" s="1274"/>
      <c r="BL69" s="1274"/>
      <c r="BM69" s="1274"/>
      <c r="BN69" s="1274"/>
      <c r="BO69" s="1274"/>
      <c r="BP69" s="1274"/>
      <c r="BQ69" s="1274"/>
      <c r="BR69" s="1274"/>
      <c r="BS69" s="1274"/>
      <c r="BT69" s="1274"/>
      <c r="BU69" s="1274"/>
      <c r="BV69" s="1274"/>
      <c r="BW69" s="1274"/>
      <c r="BX69" s="1274"/>
      <c r="BY69" s="1274"/>
      <c r="BZ69" s="1274"/>
      <c r="CA69" s="1274"/>
      <c r="CB69" s="1274"/>
      <c r="CC69" s="1274"/>
      <c r="CD69" s="1274"/>
      <c r="CE69" s="1274"/>
      <c r="CF69" s="1274"/>
      <c r="CG69" s="1274"/>
      <c r="CH69" s="1274"/>
      <c r="CI69" s="1274"/>
      <c r="CJ69" s="1274"/>
      <c r="CK69" s="1274"/>
      <c r="CL69" s="1274"/>
      <c r="CM69" s="1274"/>
      <c r="CN69" s="1274"/>
      <c r="CO69" s="1274"/>
      <c r="CP69" s="1274"/>
      <c r="CQ69" s="1274"/>
      <c r="CR69" s="1274"/>
      <c r="CS69" s="1274"/>
      <c r="CT69" s="1274"/>
      <c r="CU69" s="1274"/>
      <c r="CV69" s="1274"/>
      <c r="CW69" s="1274"/>
      <c r="CX69" s="1274"/>
      <c r="CY69" s="1274"/>
      <c r="CZ69" s="1274"/>
      <c r="DA69" s="1274"/>
      <c r="DB69" s="1274"/>
      <c r="DC69" s="1275"/>
    </row>
    <row r="70" spans="2:107" ht="13.2" x14ac:dyDescent="0.2">
      <c r="B70" s="1225"/>
      <c r="H70" s="1276"/>
      <c r="I70" s="1276"/>
      <c r="J70" s="1277"/>
      <c r="K70" s="1277"/>
      <c r="L70" s="1278"/>
      <c r="M70" s="1277"/>
      <c r="N70" s="1278"/>
      <c r="AN70" s="1243"/>
      <c r="AO70" s="1243"/>
      <c r="AP70" s="1243"/>
      <c r="AZ70" s="1243"/>
      <c r="BA70" s="1243"/>
      <c r="BB70" s="1243"/>
      <c r="BL70" s="1243"/>
      <c r="BM70" s="1243"/>
      <c r="BN70" s="1243"/>
      <c r="BX70" s="1243"/>
      <c r="BY70" s="1243"/>
      <c r="BZ70" s="1243"/>
      <c r="CJ70" s="1243"/>
      <c r="CK70" s="1243"/>
      <c r="CL70" s="1243"/>
      <c r="CV70" s="1243"/>
      <c r="CW70" s="1243"/>
      <c r="CX70" s="1243"/>
    </row>
    <row r="71" spans="2:107" ht="13.2" x14ac:dyDescent="0.2">
      <c r="B71" s="1225"/>
      <c r="G71" s="1279"/>
      <c r="I71" s="1280"/>
      <c r="J71" s="1277"/>
      <c r="K71" s="1277"/>
      <c r="L71" s="1278"/>
      <c r="M71" s="1277"/>
      <c r="N71" s="1278"/>
      <c r="AM71" s="1279"/>
      <c r="AN71" s="1219" t="s">
        <v>579</v>
      </c>
    </row>
    <row r="72" spans="2:107" ht="13.2" x14ac:dyDescent="0.2">
      <c r="B72" s="1225"/>
      <c r="G72" s="1244"/>
      <c r="H72" s="1244"/>
      <c r="I72" s="1244"/>
      <c r="J72" s="1244"/>
      <c r="K72" s="1245"/>
      <c r="L72" s="1245"/>
      <c r="M72" s="1246"/>
      <c r="N72" s="1246"/>
      <c r="AN72" s="1247"/>
      <c r="AO72" s="1248"/>
      <c r="AP72" s="1248"/>
      <c r="AQ72" s="1248"/>
      <c r="AR72" s="1248"/>
      <c r="AS72" s="1248"/>
      <c r="AT72" s="1248"/>
      <c r="AU72" s="1248"/>
      <c r="AV72" s="1248"/>
      <c r="AW72" s="1248"/>
      <c r="AX72" s="1248"/>
      <c r="AY72" s="1248"/>
      <c r="AZ72" s="1248"/>
      <c r="BA72" s="1248"/>
      <c r="BB72" s="1248"/>
      <c r="BC72" s="1248"/>
      <c r="BD72" s="1248"/>
      <c r="BE72" s="1248"/>
      <c r="BF72" s="1248"/>
      <c r="BG72" s="1248"/>
      <c r="BH72" s="1248"/>
      <c r="BI72" s="1248"/>
      <c r="BJ72" s="1248"/>
      <c r="BK72" s="1248"/>
      <c r="BL72" s="1248"/>
      <c r="BM72" s="1248"/>
      <c r="BN72" s="1248"/>
      <c r="BO72" s="1249"/>
      <c r="BP72" s="1250" t="s">
        <v>524</v>
      </c>
      <c r="BQ72" s="1250"/>
      <c r="BR72" s="1250"/>
      <c r="BS72" s="1250"/>
      <c r="BT72" s="1250"/>
      <c r="BU72" s="1250"/>
      <c r="BV72" s="1250"/>
      <c r="BW72" s="1250"/>
      <c r="BX72" s="1250" t="s">
        <v>525</v>
      </c>
      <c r="BY72" s="1250"/>
      <c r="BZ72" s="1250"/>
      <c r="CA72" s="1250"/>
      <c r="CB72" s="1250"/>
      <c r="CC72" s="1250"/>
      <c r="CD72" s="1250"/>
      <c r="CE72" s="1250"/>
      <c r="CF72" s="1250" t="s">
        <v>526</v>
      </c>
      <c r="CG72" s="1250"/>
      <c r="CH72" s="1250"/>
      <c r="CI72" s="1250"/>
      <c r="CJ72" s="1250"/>
      <c r="CK72" s="1250"/>
      <c r="CL72" s="1250"/>
      <c r="CM72" s="1250"/>
      <c r="CN72" s="1250" t="s">
        <v>527</v>
      </c>
      <c r="CO72" s="1250"/>
      <c r="CP72" s="1250"/>
      <c r="CQ72" s="1250"/>
      <c r="CR72" s="1250"/>
      <c r="CS72" s="1250"/>
      <c r="CT72" s="1250"/>
      <c r="CU72" s="1250"/>
      <c r="CV72" s="1250" t="s">
        <v>528</v>
      </c>
      <c r="CW72" s="1250"/>
      <c r="CX72" s="1250"/>
      <c r="CY72" s="1250"/>
      <c r="CZ72" s="1250"/>
      <c r="DA72" s="1250"/>
      <c r="DB72" s="1250"/>
      <c r="DC72" s="1250"/>
    </row>
    <row r="73" spans="2:107" ht="13.2" x14ac:dyDescent="0.2">
      <c r="B73" s="1225"/>
      <c r="G73" s="1251"/>
      <c r="H73" s="1251"/>
      <c r="I73" s="1251"/>
      <c r="J73" s="1251"/>
      <c r="K73" s="1281"/>
      <c r="L73" s="1281"/>
      <c r="M73" s="1281"/>
      <c r="N73" s="1281"/>
      <c r="AM73" s="1243"/>
      <c r="AN73" s="1254" t="s">
        <v>580</v>
      </c>
      <c r="AO73" s="1254"/>
      <c r="AP73" s="1254"/>
      <c r="AQ73" s="1254"/>
      <c r="AR73" s="1254"/>
      <c r="AS73" s="1254"/>
      <c r="AT73" s="1254"/>
      <c r="AU73" s="1254"/>
      <c r="AV73" s="1254"/>
      <c r="AW73" s="1254"/>
      <c r="AX73" s="1254"/>
      <c r="AY73" s="1254"/>
      <c r="AZ73" s="1254"/>
      <c r="BA73" s="1254"/>
      <c r="BB73" s="1254" t="s">
        <v>581</v>
      </c>
      <c r="BC73" s="1254"/>
      <c r="BD73" s="1254"/>
      <c r="BE73" s="1254"/>
      <c r="BF73" s="1254"/>
      <c r="BG73" s="1254"/>
      <c r="BH73" s="1254"/>
      <c r="BI73" s="1254"/>
      <c r="BJ73" s="1254"/>
      <c r="BK73" s="1254"/>
      <c r="BL73" s="1254"/>
      <c r="BM73" s="1254"/>
      <c r="BN73" s="1254"/>
      <c r="BO73" s="1254"/>
      <c r="BP73" s="1255">
        <v>75.8</v>
      </c>
      <c r="BQ73" s="1255"/>
      <c r="BR73" s="1255"/>
      <c r="BS73" s="1255"/>
      <c r="BT73" s="1255"/>
      <c r="BU73" s="1255"/>
      <c r="BV73" s="1255"/>
      <c r="BW73" s="1255"/>
      <c r="BX73" s="1255">
        <v>58.3</v>
      </c>
      <c r="BY73" s="1255"/>
      <c r="BZ73" s="1255"/>
      <c r="CA73" s="1255"/>
      <c r="CB73" s="1255"/>
      <c r="CC73" s="1255"/>
      <c r="CD73" s="1255"/>
      <c r="CE73" s="1255"/>
      <c r="CF73" s="1255">
        <v>32.5</v>
      </c>
      <c r="CG73" s="1255"/>
      <c r="CH73" s="1255"/>
      <c r="CI73" s="1255"/>
      <c r="CJ73" s="1255"/>
      <c r="CK73" s="1255"/>
      <c r="CL73" s="1255"/>
      <c r="CM73" s="1255"/>
      <c r="CN73" s="1255">
        <v>13.2</v>
      </c>
      <c r="CO73" s="1255"/>
      <c r="CP73" s="1255"/>
      <c r="CQ73" s="1255"/>
      <c r="CR73" s="1255"/>
      <c r="CS73" s="1255"/>
      <c r="CT73" s="1255"/>
      <c r="CU73" s="1255"/>
      <c r="CV73" s="1255">
        <v>9.5</v>
      </c>
      <c r="CW73" s="1255"/>
      <c r="CX73" s="1255"/>
      <c r="CY73" s="1255"/>
      <c r="CZ73" s="1255"/>
      <c r="DA73" s="1255"/>
      <c r="DB73" s="1255"/>
      <c r="DC73" s="1255"/>
    </row>
    <row r="74" spans="2:107" ht="13.2" x14ac:dyDescent="0.2">
      <c r="B74" s="1225"/>
      <c r="G74" s="1251"/>
      <c r="H74" s="1251"/>
      <c r="I74" s="1251"/>
      <c r="J74" s="1251"/>
      <c r="K74" s="1281"/>
      <c r="L74" s="1281"/>
      <c r="M74" s="1281"/>
      <c r="N74" s="1281"/>
      <c r="AM74" s="1243"/>
      <c r="AN74" s="1254"/>
      <c r="AO74" s="1254"/>
      <c r="AP74" s="1254"/>
      <c r="AQ74" s="1254"/>
      <c r="AR74" s="1254"/>
      <c r="AS74" s="1254"/>
      <c r="AT74" s="1254"/>
      <c r="AU74" s="1254"/>
      <c r="AV74" s="1254"/>
      <c r="AW74" s="1254"/>
      <c r="AX74" s="1254"/>
      <c r="AY74" s="1254"/>
      <c r="AZ74" s="1254"/>
      <c r="BA74" s="1254"/>
      <c r="BB74" s="1254"/>
      <c r="BC74" s="1254"/>
      <c r="BD74" s="1254"/>
      <c r="BE74" s="1254"/>
      <c r="BF74" s="1254"/>
      <c r="BG74" s="1254"/>
      <c r="BH74" s="1254"/>
      <c r="BI74" s="1254"/>
      <c r="BJ74" s="1254"/>
      <c r="BK74" s="1254"/>
      <c r="BL74" s="1254"/>
      <c r="BM74" s="1254"/>
      <c r="BN74" s="1254"/>
      <c r="BO74" s="1254"/>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ht="13.2" x14ac:dyDescent="0.2">
      <c r="B75" s="1225"/>
      <c r="G75" s="1251"/>
      <c r="H75" s="1251"/>
      <c r="I75" s="1244"/>
      <c r="J75" s="1244"/>
      <c r="K75" s="1253"/>
      <c r="L75" s="1253"/>
      <c r="M75" s="1253"/>
      <c r="N75" s="1253"/>
      <c r="AM75" s="1243"/>
      <c r="AN75" s="1254"/>
      <c r="AO75" s="1254"/>
      <c r="AP75" s="1254"/>
      <c r="AQ75" s="1254"/>
      <c r="AR75" s="1254"/>
      <c r="AS75" s="1254"/>
      <c r="AT75" s="1254"/>
      <c r="AU75" s="1254"/>
      <c r="AV75" s="1254"/>
      <c r="AW75" s="1254"/>
      <c r="AX75" s="1254"/>
      <c r="AY75" s="1254"/>
      <c r="AZ75" s="1254"/>
      <c r="BA75" s="1254"/>
      <c r="BB75" s="1254" t="s">
        <v>586</v>
      </c>
      <c r="BC75" s="1254"/>
      <c r="BD75" s="1254"/>
      <c r="BE75" s="1254"/>
      <c r="BF75" s="1254"/>
      <c r="BG75" s="1254"/>
      <c r="BH75" s="1254"/>
      <c r="BI75" s="1254"/>
      <c r="BJ75" s="1254"/>
      <c r="BK75" s="1254"/>
      <c r="BL75" s="1254"/>
      <c r="BM75" s="1254"/>
      <c r="BN75" s="1254"/>
      <c r="BO75" s="1254"/>
      <c r="BP75" s="1255">
        <v>8.8000000000000007</v>
      </c>
      <c r="BQ75" s="1255"/>
      <c r="BR75" s="1255"/>
      <c r="BS75" s="1255"/>
      <c r="BT75" s="1255"/>
      <c r="BU75" s="1255"/>
      <c r="BV75" s="1255"/>
      <c r="BW75" s="1255"/>
      <c r="BX75" s="1255">
        <v>8.1</v>
      </c>
      <c r="BY75" s="1255"/>
      <c r="BZ75" s="1255"/>
      <c r="CA75" s="1255"/>
      <c r="CB75" s="1255"/>
      <c r="CC75" s="1255"/>
      <c r="CD75" s="1255"/>
      <c r="CE75" s="1255"/>
      <c r="CF75" s="1255">
        <v>7.5</v>
      </c>
      <c r="CG75" s="1255"/>
      <c r="CH75" s="1255"/>
      <c r="CI75" s="1255"/>
      <c r="CJ75" s="1255"/>
      <c r="CK75" s="1255"/>
      <c r="CL75" s="1255"/>
      <c r="CM75" s="1255"/>
      <c r="CN75" s="1255">
        <v>6.8</v>
      </c>
      <c r="CO75" s="1255"/>
      <c r="CP75" s="1255"/>
      <c r="CQ75" s="1255"/>
      <c r="CR75" s="1255"/>
      <c r="CS75" s="1255"/>
      <c r="CT75" s="1255"/>
      <c r="CU75" s="1255"/>
      <c r="CV75" s="1255">
        <v>6.6</v>
      </c>
      <c r="CW75" s="1255"/>
      <c r="CX75" s="1255"/>
      <c r="CY75" s="1255"/>
      <c r="CZ75" s="1255"/>
      <c r="DA75" s="1255"/>
      <c r="DB75" s="1255"/>
      <c r="DC75" s="1255"/>
    </row>
    <row r="76" spans="2:107" ht="13.2" x14ac:dyDescent="0.2">
      <c r="B76" s="1225"/>
      <c r="G76" s="1251"/>
      <c r="H76" s="1251"/>
      <c r="I76" s="1244"/>
      <c r="J76" s="1244"/>
      <c r="K76" s="1253"/>
      <c r="L76" s="1253"/>
      <c r="M76" s="1253"/>
      <c r="N76" s="1253"/>
      <c r="AM76" s="1243"/>
      <c r="AN76" s="1254"/>
      <c r="AO76" s="1254"/>
      <c r="AP76" s="1254"/>
      <c r="AQ76" s="1254"/>
      <c r="AR76" s="1254"/>
      <c r="AS76" s="1254"/>
      <c r="AT76" s="1254"/>
      <c r="AU76" s="1254"/>
      <c r="AV76" s="1254"/>
      <c r="AW76" s="1254"/>
      <c r="AX76" s="1254"/>
      <c r="AY76" s="1254"/>
      <c r="AZ76" s="1254"/>
      <c r="BA76" s="1254"/>
      <c r="BB76" s="1254"/>
      <c r="BC76" s="1254"/>
      <c r="BD76" s="1254"/>
      <c r="BE76" s="1254"/>
      <c r="BF76" s="1254"/>
      <c r="BG76" s="1254"/>
      <c r="BH76" s="1254"/>
      <c r="BI76" s="1254"/>
      <c r="BJ76" s="1254"/>
      <c r="BK76" s="1254"/>
      <c r="BL76" s="1254"/>
      <c r="BM76" s="1254"/>
      <c r="BN76" s="1254"/>
      <c r="BO76" s="1254"/>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ht="13.2" x14ac:dyDescent="0.2">
      <c r="B77" s="1225"/>
      <c r="G77" s="1244"/>
      <c r="H77" s="1244"/>
      <c r="I77" s="1244"/>
      <c r="J77" s="1244"/>
      <c r="K77" s="1281"/>
      <c r="L77" s="1281"/>
      <c r="M77" s="1281"/>
      <c r="N77" s="1281"/>
      <c r="AN77" s="1250" t="s">
        <v>583</v>
      </c>
      <c r="AO77" s="1250"/>
      <c r="AP77" s="1250"/>
      <c r="AQ77" s="1250"/>
      <c r="AR77" s="1250"/>
      <c r="AS77" s="1250"/>
      <c r="AT77" s="1250"/>
      <c r="AU77" s="1250"/>
      <c r="AV77" s="1250"/>
      <c r="AW77" s="1250"/>
      <c r="AX77" s="1250"/>
      <c r="AY77" s="1250"/>
      <c r="AZ77" s="1250"/>
      <c r="BA77" s="1250"/>
      <c r="BB77" s="1254" t="s">
        <v>581</v>
      </c>
      <c r="BC77" s="1254"/>
      <c r="BD77" s="1254"/>
      <c r="BE77" s="1254"/>
      <c r="BF77" s="1254"/>
      <c r="BG77" s="1254"/>
      <c r="BH77" s="1254"/>
      <c r="BI77" s="1254"/>
      <c r="BJ77" s="1254"/>
      <c r="BK77" s="1254"/>
      <c r="BL77" s="1254"/>
      <c r="BM77" s="1254"/>
      <c r="BN77" s="1254"/>
      <c r="BO77" s="1254"/>
      <c r="BP77" s="1255">
        <v>20.3</v>
      </c>
      <c r="BQ77" s="1255"/>
      <c r="BR77" s="1255"/>
      <c r="BS77" s="1255"/>
      <c r="BT77" s="1255"/>
      <c r="BU77" s="1255"/>
      <c r="BV77" s="1255"/>
      <c r="BW77" s="1255"/>
      <c r="BX77" s="1255">
        <v>15.5</v>
      </c>
      <c r="BY77" s="1255"/>
      <c r="BZ77" s="1255"/>
      <c r="CA77" s="1255"/>
      <c r="CB77" s="1255"/>
      <c r="CC77" s="1255"/>
      <c r="CD77" s="1255"/>
      <c r="CE77" s="1255"/>
      <c r="CF77" s="1255">
        <v>4.5999999999999996</v>
      </c>
      <c r="CG77" s="1255"/>
      <c r="CH77" s="1255"/>
      <c r="CI77" s="1255"/>
      <c r="CJ77" s="1255"/>
      <c r="CK77" s="1255"/>
      <c r="CL77" s="1255"/>
      <c r="CM77" s="1255"/>
      <c r="CN77" s="1255">
        <v>1.6</v>
      </c>
      <c r="CO77" s="1255"/>
      <c r="CP77" s="1255"/>
      <c r="CQ77" s="1255"/>
      <c r="CR77" s="1255"/>
      <c r="CS77" s="1255"/>
      <c r="CT77" s="1255"/>
      <c r="CU77" s="1255"/>
      <c r="CV77" s="1255">
        <v>0</v>
      </c>
      <c r="CW77" s="1255"/>
      <c r="CX77" s="1255"/>
      <c r="CY77" s="1255"/>
      <c r="CZ77" s="1255"/>
      <c r="DA77" s="1255"/>
      <c r="DB77" s="1255"/>
      <c r="DC77" s="1255"/>
    </row>
    <row r="78" spans="2:107" ht="13.2" x14ac:dyDescent="0.2">
      <c r="B78" s="1225"/>
      <c r="G78" s="1244"/>
      <c r="H78" s="1244"/>
      <c r="I78" s="1244"/>
      <c r="J78" s="1244"/>
      <c r="K78" s="1281"/>
      <c r="L78" s="1281"/>
      <c r="M78" s="1281"/>
      <c r="N78" s="1281"/>
      <c r="AN78" s="1250"/>
      <c r="AO78" s="1250"/>
      <c r="AP78" s="1250"/>
      <c r="AQ78" s="1250"/>
      <c r="AR78" s="1250"/>
      <c r="AS78" s="1250"/>
      <c r="AT78" s="1250"/>
      <c r="AU78" s="1250"/>
      <c r="AV78" s="1250"/>
      <c r="AW78" s="1250"/>
      <c r="AX78" s="1250"/>
      <c r="AY78" s="1250"/>
      <c r="AZ78" s="1250"/>
      <c r="BA78" s="1250"/>
      <c r="BB78" s="1254"/>
      <c r="BC78" s="1254"/>
      <c r="BD78" s="1254"/>
      <c r="BE78" s="1254"/>
      <c r="BF78" s="1254"/>
      <c r="BG78" s="1254"/>
      <c r="BH78" s="1254"/>
      <c r="BI78" s="1254"/>
      <c r="BJ78" s="1254"/>
      <c r="BK78" s="1254"/>
      <c r="BL78" s="1254"/>
      <c r="BM78" s="1254"/>
      <c r="BN78" s="1254"/>
      <c r="BO78" s="1254"/>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ht="13.2" x14ac:dyDescent="0.2">
      <c r="B79" s="1225"/>
      <c r="G79" s="1244"/>
      <c r="H79" s="1244"/>
      <c r="I79" s="1257"/>
      <c r="J79" s="1257"/>
      <c r="K79" s="1282"/>
      <c r="L79" s="1282"/>
      <c r="M79" s="1282"/>
      <c r="N79" s="1282"/>
      <c r="AN79" s="1250"/>
      <c r="AO79" s="1250"/>
      <c r="AP79" s="1250"/>
      <c r="AQ79" s="1250"/>
      <c r="AR79" s="1250"/>
      <c r="AS79" s="1250"/>
      <c r="AT79" s="1250"/>
      <c r="AU79" s="1250"/>
      <c r="AV79" s="1250"/>
      <c r="AW79" s="1250"/>
      <c r="AX79" s="1250"/>
      <c r="AY79" s="1250"/>
      <c r="AZ79" s="1250"/>
      <c r="BA79" s="1250"/>
      <c r="BB79" s="1254" t="s">
        <v>586</v>
      </c>
      <c r="BC79" s="1254"/>
      <c r="BD79" s="1254"/>
      <c r="BE79" s="1254"/>
      <c r="BF79" s="1254"/>
      <c r="BG79" s="1254"/>
      <c r="BH79" s="1254"/>
      <c r="BI79" s="1254"/>
      <c r="BJ79" s="1254"/>
      <c r="BK79" s="1254"/>
      <c r="BL79" s="1254"/>
      <c r="BM79" s="1254"/>
      <c r="BN79" s="1254"/>
      <c r="BO79" s="1254"/>
      <c r="BP79" s="1255">
        <v>6.6</v>
      </c>
      <c r="BQ79" s="1255"/>
      <c r="BR79" s="1255"/>
      <c r="BS79" s="1255"/>
      <c r="BT79" s="1255"/>
      <c r="BU79" s="1255"/>
      <c r="BV79" s="1255"/>
      <c r="BW79" s="1255"/>
      <c r="BX79" s="1255">
        <v>6.4</v>
      </c>
      <c r="BY79" s="1255"/>
      <c r="BZ79" s="1255"/>
      <c r="CA79" s="1255"/>
      <c r="CB79" s="1255"/>
      <c r="CC79" s="1255"/>
      <c r="CD79" s="1255"/>
      <c r="CE79" s="1255"/>
      <c r="CF79" s="1255">
        <v>6.3</v>
      </c>
      <c r="CG79" s="1255"/>
      <c r="CH79" s="1255"/>
      <c r="CI79" s="1255"/>
      <c r="CJ79" s="1255"/>
      <c r="CK79" s="1255"/>
      <c r="CL79" s="1255"/>
      <c r="CM79" s="1255"/>
      <c r="CN79" s="1255">
        <v>6.6</v>
      </c>
      <c r="CO79" s="1255"/>
      <c r="CP79" s="1255"/>
      <c r="CQ79" s="1255"/>
      <c r="CR79" s="1255"/>
      <c r="CS79" s="1255"/>
      <c r="CT79" s="1255"/>
      <c r="CU79" s="1255"/>
      <c r="CV79" s="1255">
        <v>6.8</v>
      </c>
      <c r="CW79" s="1255"/>
      <c r="CX79" s="1255"/>
      <c r="CY79" s="1255"/>
      <c r="CZ79" s="1255"/>
      <c r="DA79" s="1255"/>
      <c r="DB79" s="1255"/>
      <c r="DC79" s="1255"/>
    </row>
    <row r="80" spans="2:107" ht="13.2" x14ac:dyDescent="0.2">
      <c r="B80" s="1225"/>
      <c r="G80" s="1244"/>
      <c r="H80" s="1244"/>
      <c r="I80" s="1257"/>
      <c r="J80" s="1257"/>
      <c r="K80" s="1282"/>
      <c r="L80" s="1282"/>
      <c r="M80" s="1282"/>
      <c r="N80" s="1282"/>
      <c r="AN80" s="1250"/>
      <c r="AO80" s="1250"/>
      <c r="AP80" s="1250"/>
      <c r="AQ80" s="1250"/>
      <c r="AR80" s="1250"/>
      <c r="AS80" s="1250"/>
      <c r="AT80" s="1250"/>
      <c r="AU80" s="1250"/>
      <c r="AV80" s="1250"/>
      <c r="AW80" s="1250"/>
      <c r="AX80" s="1250"/>
      <c r="AY80" s="1250"/>
      <c r="AZ80" s="1250"/>
      <c r="BA80" s="1250"/>
      <c r="BB80" s="1254"/>
      <c r="BC80" s="1254"/>
      <c r="BD80" s="1254"/>
      <c r="BE80" s="1254"/>
      <c r="BF80" s="1254"/>
      <c r="BG80" s="1254"/>
      <c r="BH80" s="1254"/>
      <c r="BI80" s="1254"/>
      <c r="BJ80" s="1254"/>
      <c r="BK80" s="1254"/>
      <c r="BL80" s="1254"/>
      <c r="BM80" s="1254"/>
      <c r="BN80" s="1254"/>
      <c r="BO80" s="1254"/>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ht="13.2" x14ac:dyDescent="0.2">
      <c r="B81" s="1225"/>
    </row>
    <row r="82" spans="2:109" ht="16.2" x14ac:dyDescent="0.2">
      <c r="B82" s="1225"/>
      <c r="K82" s="1283"/>
      <c r="L82" s="1283"/>
      <c r="M82" s="1283"/>
      <c r="N82" s="1283"/>
      <c r="AQ82" s="1283"/>
      <c r="AR82" s="1283"/>
      <c r="AS82" s="1283"/>
      <c r="AT82" s="1283"/>
      <c r="BC82" s="1283"/>
      <c r="BD82" s="1283"/>
      <c r="BE82" s="1283"/>
      <c r="BF82" s="1283"/>
      <c r="BO82" s="1283"/>
      <c r="BP82" s="1283"/>
      <c r="BQ82" s="1283"/>
      <c r="BR82" s="1283"/>
      <c r="CA82" s="1283"/>
      <c r="CB82" s="1283"/>
      <c r="CC82" s="1283"/>
      <c r="CD82" s="1283"/>
      <c r="CM82" s="1283"/>
      <c r="CN82" s="1283"/>
      <c r="CO82" s="1283"/>
      <c r="CP82" s="1283"/>
      <c r="CY82" s="1283"/>
      <c r="CZ82" s="1283"/>
      <c r="DA82" s="1283"/>
      <c r="DB82" s="1283"/>
      <c r="DC82" s="1283"/>
    </row>
    <row r="83" spans="2:109" ht="13.2" x14ac:dyDescent="0.2">
      <c r="B83" s="1227"/>
      <c r="C83" s="1228"/>
      <c r="D83" s="1228"/>
      <c r="E83" s="1228"/>
      <c r="F83" s="1228"/>
      <c r="G83" s="1228"/>
      <c r="H83" s="1228"/>
      <c r="I83" s="1228"/>
      <c r="J83" s="1228"/>
      <c r="K83" s="1228"/>
      <c r="L83" s="1228"/>
      <c r="M83" s="1228"/>
      <c r="N83" s="1228"/>
      <c r="O83" s="1228"/>
      <c r="P83" s="1228"/>
      <c r="Q83" s="1228"/>
      <c r="R83" s="1228"/>
      <c r="S83" s="1228"/>
      <c r="T83" s="1228"/>
      <c r="U83" s="1228"/>
      <c r="V83" s="1228"/>
      <c r="W83" s="1228"/>
      <c r="X83" s="1228"/>
      <c r="Y83" s="1228"/>
      <c r="Z83" s="1228"/>
      <c r="AA83" s="1228"/>
      <c r="AB83" s="1228"/>
      <c r="AC83" s="1228"/>
      <c r="AD83" s="1228"/>
      <c r="AE83" s="1228"/>
      <c r="AF83" s="1228"/>
      <c r="AG83" s="1228"/>
      <c r="AH83" s="1228"/>
      <c r="AI83" s="1228"/>
      <c r="AJ83" s="1228"/>
      <c r="AK83" s="1228"/>
      <c r="AL83" s="1228"/>
      <c r="AM83" s="1228"/>
      <c r="AN83" s="1228"/>
      <c r="AO83" s="1228"/>
      <c r="AP83" s="1228"/>
      <c r="AQ83" s="1228"/>
      <c r="AR83" s="1228"/>
      <c r="AS83" s="1228"/>
      <c r="AT83" s="1228"/>
      <c r="AU83" s="1228"/>
      <c r="AV83" s="1228"/>
      <c r="AW83" s="1228"/>
      <c r="AX83" s="1228"/>
      <c r="AY83" s="1228"/>
      <c r="AZ83" s="1228"/>
      <c r="BA83" s="1228"/>
      <c r="BB83" s="1228"/>
      <c r="BC83" s="1228"/>
      <c r="BD83" s="1228"/>
      <c r="BE83" s="1228"/>
      <c r="BF83" s="1228"/>
      <c r="BG83" s="1228"/>
      <c r="BH83" s="1228"/>
      <c r="BI83" s="1228"/>
      <c r="BJ83" s="1228"/>
      <c r="BK83" s="1228"/>
      <c r="BL83" s="1228"/>
      <c r="BM83" s="1228"/>
      <c r="BN83" s="1228"/>
      <c r="BO83" s="1228"/>
      <c r="BP83" s="1228"/>
      <c r="BQ83" s="1228"/>
      <c r="BR83" s="1228"/>
      <c r="BS83" s="1228"/>
      <c r="BT83" s="1228"/>
      <c r="BU83" s="1228"/>
      <c r="BV83" s="1228"/>
      <c r="BW83" s="1228"/>
      <c r="BX83" s="1228"/>
      <c r="BY83" s="1228"/>
      <c r="BZ83" s="1228"/>
      <c r="CA83" s="1228"/>
      <c r="CB83" s="1228"/>
      <c r="CC83" s="1228"/>
      <c r="CD83" s="1228"/>
      <c r="CE83" s="1228"/>
      <c r="CF83" s="1228"/>
      <c r="CG83" s="1228"/>
      <c r="CH83" s="1228"/>
      <c r="CI83" s="1228"/>
      <c r="CJ83" s="1228"/>
      <c r="CK83" s="1228"/>
      <c r="CL83" s="1228"/>
      <c r="CM83" s="1228"/>
      <c r="CN83" s="1228"/>
      <c r="CO83" s="1228"/>
      <c r="CP83" s="1228"/>
      <c r="CQ83" s="1228"/>
      <c r="CR83" s="1228"/>
      <c r="CS83" s="1228"/>
      <c r="CT83" s="1228"/>
      <c r="CU83" s="1228"/>
      <c r="CV83" s="1228"/>
      <c r="CW83" s="1228"/>
      <c r="CX83" s="1228"/>
      <c r="CY83" s="1228"/>
      <c r="CZ83" s="1228"/>
      <c r="DA83" s="1228"/>
      <c r="DB83" s="1228"/>
      <c r="DC83" s="1228"/>
      <c r="DD83" s="1229"/>
    </row>
    <row r="84" spans="2:109" ht="13.2" x14ac:dyDescent="0.2">
      <c r="DD84" s="1219"/>
      <c r="DE84" s="1219"/>
    </row>
    <row r="85" spans="2:109" ht="13.2" x14ac:dyDescent="0.2">
      <c r="DD85" s="1219"/>
      <c r="DE85" s="1219"/>
    </row>
  </sheetData>
  <sheetProtection algorithmName="SHA-512" hashValue="6X8AWRGqUONEEEYeWh97/PTEblF0YUN0h4LKU6NALYgUZAwL2U5Nepd49VHCowAHucnZwYwUeZuafo/8l79SJw==" saltValue="UPoHE3NDBZ1x1ybt4yPiIA=="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4B9DE1-E29B-49A3-8DC8-A6C4158B5D3C}">
  <sheetPr>
    <pageSetUpPr fitToPage="1"/>
  </sheetPr>
  <dimension ref="A1:DR125"/>
  <sheetViews>
    <sheetView showGridLines="0" topLeftCell="A49" zoomScale="70" zoomScaleNormal="70" zoomScaleSheetLayoutView="70" workbookViewId="0">
      <selection activeCell="BG64" sqref="BG64"/>
    </sheetView>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2" x14ac:dyDescent="0.2">
      <c r="S2" s="259"/>
      <c r="AH2" s="259"/>
    </row>
    <row r="3" spans="1: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2" x14ac:dyDescent="0.2"/>
    <row r="5" spans="1:34" ht="13.2" x14ac:dyDescent="0.2"/>
    <row r="6" spans="1:34" ht="13.2" x14ac:dyDescent="0.2"/>
    <row r="7" spans="1:34" ht="13.2" x14ac:dyDescent="0.2"/>
    <row r="8" spans="1:34" ht="13.2" x14ac:dyDescent="0.2"/>
    <row r="9" spans="1:34" ht="13.2" x14ac:dyDescent="0.2">
      <c r="AH9" s="259"/>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474</v>
      </c>
    </row>
  </sheetData>
  <sheetProtection algorithmName="SHA-512" hashValue="pSMG6xdUDW078Dpo0/cd1plTGKQJX6yz4DKacqEDfOMkbqQHg9TmS4/Qav/AEVNwFgw/oevqxsl35xW9N69bgQ==" saltValue="S/PkY9CEJGyHz1pEy1amFg=="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CBE132-9F07-46A6-B57C-9A5CCEE99E19}">
  <sheetPr>
    <pageSetUpPr fitToPage="1"/>
  </sheetPr>
  <dimension ref="A1:DR125"/>
  <sheetViews>
    <sheetView showGridLines="0" topLeftCell="A74" zoomScale="70" zoomScaleNormal="70" zoomScaleSheetLayoutView="55" workbookViewId="0">
      <selection activeCell="BG64" sqref="BG64"/>
    </sheetView>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2" x14ac:dyDescent="0.2">
      <c r="S2" s="259"/>
      <c r="AH2" s="259"/>
    </row>
    <row r="3" spans="2: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2" x14ac:dyDescent="0.2"/>
    <row r="5" spans="2:34" ht="13.2" x14ac:dyDescent="0.2"/>
    <row r="6" spans="2:34" ht="13.2" x14ac:dyDescent="0.2"/>
    <row r="7" spans="2:34" ht="13.2" x14ac:dyDescent="0.2"/>
    <row r="8" spans="2:34" ht="13.2" x14ac:dyDescent="0.2"/>
    <row r="9" spans="2:34" ht="13.2" x14ac:dyDescent="0.2">
      <c r="AH9" s="259"/>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c r="AG59" s="259"/>
      <c r="AH59" s="259"/>
    </row>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474</v>
      </c>
    </row>
  </sheetData>
  <sheetProtection algorithmName="SHA-512" hashValue="9KaOGxIDLtKEpsAxLTHDQ+klbAb9juQPmEVmZM/7iynX+DqME8i+T+bE+0ClDbXZ8b0vpUZ4Lcw5ogYJAbTsDw==" saltValue="t85Dwuj5zhKNgmqfNNiVeQ=="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4" customWidth="1"/>
    <col min="2" max="8" width="13.33203125" style="144" customWidth="1"/>
    <col min="9" max="16384" width="11.109375" style="144"/>
  </cols>
  <sheetData>
    <row r="1" spans="1:8" x14ac:dyDescent="0.2">
      <c r="A1" s="138"/>
      <c r="B1" s="139"/>
      <c r="C1" s="140"/>
      <c r="D1" s="141"/>
      <c r="E1" s="142"/>
      <c r="F1" s="142"/>
      <c r="G1" s="142"/>
      <c r="H1" s="143"/>
    </row>
    <row r="2" spans="1:8" x14ac:dyDescent="0.2">
      <c r="A2" s="145"/>
      <c r="B2" s="146"/>
      <c r="C2" s="147"/>
      <c r="D2" s="148" t="s">
        <v>50</v>
      </c>
      <c r="E2" s="149"/>
      <c r="F2" s="150" t="s">
        <v>523</v>
      </c>
      <c r="G2" s="151"/>
      <c r="H2" s="152"/>
    </row>
    <row r="3" spans="1:8" x14ac:dyDescent="0.2">
      <c r="A3" s="148" t="s">
        <v>516</v>
      </c>
      <c r="B3" s="153"/>
      <c r="C3" s="154"/>
      <c r="D3" s="155">
        <v>29604</v>
      </c>
      <c r="E3" s="156"/>
      <c r="F3" s="157">
        <v>51264</v>
      </c>
      <c r="G3" s="158"/>
      <c r="H3" s="159"/>
    </row>
    <row r="4" spans="1:8" x14ac:dyDescent="0.2">
      <c r="A4" s="160"/>
      <c r="B4" s="161"/>
      <c r="C4" s="162"/>
      <c r="D4" s="163">
        <v>8121</v>
      </c>
      <c r="E4" s="164"/>
      <c r="F4" s="165">
        <v>26040</v>
      </c>
      <c r="G4" s="166"/>
      <c r="H4" s="167"/>
    </row>
    <row r="5" spans="1:8" x14ac:dyDescent="0.2">
      <c r="A5" s="148" t="s">
        <v>518</v>
      </c>
      <c r="B5" s="153"/>
      <c r="C5" s="154"/>
      <c r="D5" s="155">
        <v>46652</v>
      </c>
      <c r="E5" s="156"/>
      <c r="F5" s="157">
        <v>52068</v>
      </c>
      <c r="G5" s="158"/>
      <c r="H5" s="159"/>
    </row>
    <row r="6" spans="1:8" x14ac:dyDescent="0.2">
      <c r="A6" s="160"/>
      <c r="B6" s="161"/>
      <c r="C6" s="162"/>
      <c r="D6" s="163">
        <v>11059</v>
      </c>
      <c r="E6" s="164"/>
      <c r="F6" s="165">
        <v>26936</v>
      </c>
      <c r="G6" s="166"/>
      <c r="H6" s="167"/>
    </row>
    <row r="7" spans="1:8" x14ac:dyDescent="0.2">
      <c r="A7" s="148" t="s">
        <v>519</v>
      </c>
      <c r="B7" s="153"/>
      <c r="C7" s="154"/>
      <c r="D7" s="155">
        <v>37499</v>
      </c>
      <c r="E7" s="156"/>
      <c r="F7" s="157">
        <v>47161</v>
      </c>
      <c r="G7" s="158"/>
      <c r="H7" s="159"/>
    </row>
    <row r="8" spans="1:8" x14ac:dyDescent="0.2">
      <c r="A8" s="160"/>
      <c r="B8" s="161"/>
      <c r="C8" s="162"/>
      <c r="D8" s="163">
        <v>14199</v>
      </c>
      <c r="E8" s="164"/>
      <c r="F8" s="165">
        <v>24595</v>
      </c>
      <c r="G8" s="166"/>
      <c r="H8" s="167"/>
    </row>
    <row r="9" spans="1:8" x14ac:dyDescent="0.2">
      <c r="A9" s="148" t="s">
        <v>520</v>
      </c>
      <c r="B9" s="153"/>
      <c r="C9" s="154"/>
      <c r="D9" s="155">
        <v>38843</v>
      </c>
      <c r="E9" s="156"/>
      <c r="F9" s="157">
        <v>43423</v>
      </c>
      <c r="G9" s="158"/>
      <c r="H9" s="159"/>
    </row>
    <row r="10" spans="1:8" x14ac:dyDescent="0.2">
      <c r="A10" s="160"/>
      <c r="B10" s="161"/>
      <c r="C10" s="162"/>
      <c r="D10" s="163">
        <v>17029</v>
      </c>
      <c r="E10" s="164"/>
      <c r="F10" s="165">
        <v>22207</v>
      </c>
      <c r="G10" s="166"/>
      <c r="H10" s="167"/>
    </row>
    <row r="11" spans="1:8" x14ac:dyDescent="0.2">
      <c r="A11" s="148" t="s">
        <v>521</v>
      </c>
      <c r="B11" s="153"/>
      <c r="C11" s="154"/>
      <c r="D11" s="155">
        <v>40387</v>
      </c>
      <c r="E11" s="156"/>
      <c r="F11" s="157">
        <v>45265</v>
      </c>
      <c r="G11" s="158"/>
      <c r="H11" s="159"/>
    </row>
    <row r="12" spans="1:8" x14ac:dyDescent="0.2">
      <c r="A12" s="160"/>
      <c r="B12" s="161"/>
      <c r="C12" s="168"/>
      <c r="D12" s="163">
        <v>11384</v>
      </c>
      <c r="E12" s="164"/>
      <c r="F12" s="165">
        <v>22600</v>
      </c>
      <c r="G12" s="166"/>
      <c r="H12" s="167"/>
    </row>
    <row r="13" spans="1:8" x14ac:dyDescent="0.2">
      <c r="A13" s="148"/>
      <c r="B13" s="153"/>
      <c r="C13" s="169"/>
      <c r="D13" s="170">
        <v>38597</v>
      </c>
      <c r="E13" s="171"/>
      <c r="F13" s="172">
        <v>47836</v>
      </c>
      <c r="G13" s="173"/>
      <c r="H13" s="159"/>
    </row>
    <row r="14" spans="1:8" x14ac:dyDescent="0.2">
      <c r="A14" s="160"/>
      <c r="B14" s="161"/>
      <c r="C14" s="162"/>
      <c r="D14" s="163">
        <v>12358</v>
      </c>
      <c r="E14" s="164"/>
      <c r="F14" s="165">
        <v>24476</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5.87</v>
      </c>
      <c r="C19" s="174">
        <f>ROUND(VALUE(SUBSTITUTE(実質収支比率等に係る経年分析!G$48,"▲","-")),2)</f>
        <v>6.18</v>
      </c>
      <c r="D19" s="174">
        <f>ROUND(VALUE(SUBSTITUTE(実質収支比率等に係る経年分析!H$48,"▲","-")),2)</f>
        <v>7.74</v>
      </c>
      <c r="E19" s="174">
        <f>ROUND(VALUE(SUBSTITUTE(実質収支比率等に係る経年分析!I$48,"▲","-")),2)</f>
        <v>5.61</v>
      </c>
      <c r="F19" s="174">
        <f>ROUND(VALUE(SUBSTITUTE(実質収支比率等に係る経年分析!J$48,"▲","-")),2)</f>
        <v>4.8600000000000003</v>
      </c>
    </row>
    <row r="20" spans="1:11" x14ac:dyDescent="0.2">
      <c r="A20" s="174" t="s">
        <v>53</v>
      </c>
      <c r="B20" s="174">
        <f>ROUND(VALUE(SUBSTITUTE(実質収支比率等に係る経年分析!F$47,"▲","-")),2)</f>
        <v>9.98</v>
      </c>
      <c r="C20" s="174">
        <f>ROUND(VALUE(SUBSTITUTE(実質収支比率等に係る経年分析!G$47,"▲","-")),2)</f>
        <v>9.32</v>
      </c>
      <c r="D20" s="174">
        <f>ROUND(VALUE(SUBSTITUTE(実質収支比率等に係る経年分析!H$47,"▲","-")),2)</f>
        <v>11.85</v>
      </c>
      <c r="E20" s="174">
        <f>ROUND(VALUE(SUBSTITUTE(実質収支比率等に係る経年分析!I$47,"▲","-")),2)</f>
        <v>13.59</v>
      </c>
      <c r="F20" s="174">
        <f>ROUND(VALUE(SUBSTITUTE(実質収支比率等に係る経年分析!J$47,"▲","-")),2)</f>
        <v>12.68</v>
      </c>
    </row>
    <row r="21" spans="1:11" x14ac:dyDescent="0.2">
      <c r="A21" s="174" t="s">
        <v>54</v>
      </c>
      <c r="B21" s="174">
        <f>IF(ISNUMBER(VALUE(SUBSTITUTE(実質収支比率等に係る経年分析!F$49,"▲","-"))),ROUND(VALUE(SUBSTITUTE(実質収支比率等に係る経年分析!F$49,"▲","-")),2),NA())</f>
        <v>-2.16</v>
      </c>
      <c r="C21" s="174">
        <f>IF(ISNUMBER(VALUE(SUBSTITUTE(実質収支比率等に係る経年分析!G$49,"▲","-"))),ROUND(VALUE(SUBSTITUTE(実質収支比率等に係る経年分析!G$49,"▲","-")),2),NA())</f>
        <v>0.5</v>
      </c>
      <c r="D21" s="174">
        <f>IF(ISNUMBER(VALUE(SUBSTITUTE(実質収支比率等に係る経年分析!H$49,"▲","-"))),ROUND(VALUE(SUBSTITUTE(実質収支比率等に係る経年分析!H$49,"▲","-")),2),NA())</f>
        <v>5.17</v>
      </c>
      <c r="E21" s="174">
        <f>IF(ISNUMBER(VALUE(SUBSTITUTE(実質収支比率等に係る経年分析!I$49,"▲","-"))),ROUND(VALUE(SUBSTITUTE(実質収支比率等に係る経年分析!I$49,"▲","-")),2),NA())</f>
        <v>-0.56000000000000005</v>
      </c>
      <c r="F21" s="174">
        <f>IF(ISNUMBER(VALUE(SUBSTITUTE(実質収支比率等に係る経年分析!J$49,"▲","-"))),ROUND(VALUE(SUBSTITUTE(実質収支比率等に係る経年分析!J$49,"▲","-")),2),NA())</f>
        <v>-1.3</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0.53</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2">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2">
      <c r="A31" s="175" t="str">
        <f>IF(連結実質赤字比率に係る赤字・黒字の構成分析!C$39="",NA(),連結実質赤字比率に係る赤字・黒字の構成分析!C$39)</f>
        <v>土地区画整理事業特別会計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0.05</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0.03</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0.18</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0.02</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0.01</v>
      </c>
    </row>
    <row r="32" spans="1:11" x14ac:dyDescent="0.2">
      <c r="A32" s="175" t="str">
        <f>IF(連結実質赤字比率に係る赤字・黒字の構成分析!C$38="",NA(),連結実質赤字比率に係る赤字・黒字の構成分析!C$38)</f>
        <v>後期高齢者医療特別会計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0.01</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0.02</v>
      </c>
    </row>
    <row r="33" spans="1:16" x14ac:dyDescent="0.2">
      <c r="A33" s="175" t="str">
        <f>IF(連結実質赤字比率に係る赤字・黒字の構成分析!C$37="",NA(),連結実質赤字比率に係る赤字・黒字の構成分析!C$37)</f>
        <v>下水道事業会計</v>
      </c>
      <c r="B33" s="175" t="e">
        <f>IF(ROUND(VALUE(SUBSTITUTE(連結実質赤字比率に係る赤字・黒字の構成分析!F$37,"▲", "-")), 2) &lt; 0, ABS(ROUND(VALUE(SUBSTITUTE(連結実質赤字比率に係る赤字・黒字の構成分析!F$37,"▲", "-")), 2)), NA())</f>
        <v>#VALUE!</v>
      </c>
      <c r="C33" s="175" t="e">
        <f>IF(ROUND(VALUE(SUBSTITUTE(連結実質赤字比率に係る赤字・黒字の構成分析!F$37,"▲", "-")), 2) &gt;= 0, ABS(ROUND(VALUE(SUBSTITUTE(連結実質赤字比率に係る赤字・黒字の構成分析!F$37,"▲", "-")), 2)), NA())</f>
        <v>#VALUE!</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0.38</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0.7</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0.77</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1.34</v>
      </c>
    </row>
    <row r="34" spans="1:16" x14ac:dyDescent="0.2">
      <c r="A34" s="175" t="str">
        <f>IF(連結実質赤字比率に係る赤字・黒字の構成分析!C$36="",NA(),連結実質赤字比率に係る赤字・黒字の構成分析!C$36)</f>
        <v>一般会計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5.85</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6.18</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7.57</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5.58</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4.83</v>
      </c>
    </row>
    <row r="35" spans="1:16" x14ac:dyDescent="0.2">
      <c r="A35" s="175" t="str">
        <f>IF(連結実質赤字比率に係る赤字・黒字の構成分析!C$35="",NA(),連結実質赤字比率に係る赤字・黒字の構成分析!C$35)</f>
        <v>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27.55</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26.37</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25.57</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26.71</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27.73</v>
      </c>
    </row>
    <row r="36" spans="1:16" x14ac:dyDescent="0.2">
      <c r="A36" s="175" t="str">
        <f>IF(連結実質赤字比率に係る赤字・黒字の構成分析!C$34="",NA(),連結実質赤字比率に係る赤字・黒字の構成分析!C$34)</f>
        <v>国民健康保険特別会計</v>
      </c>
      <c r="B36" s="175">
        <f>IF(ROUND(VALUE(SUBSTITUTE(連結実質赤字比率に係る赤字・黒字の構成分析!F$34,"▲", "-")), 2) &lt; 0, ABS(ROUND(VALUE(SUBSTITUTE(連結実質赤字比率に係る赤字・黒字の構成分析!F$34,"▲", "-")), 2)), NA())</f>
        <v>12.94</v>
      </c>
      <c r="C36" s="175" t="e">
        <f>IF(ROUND(VALUE(SUBSTITUTE(連結実質赤字比率に係る赤字・黒字の構成分析!F$34,"▲", "-")), 2) &gt;= 0, ABS(ROUND(VALUE(SUBSTITUTE(連結実質赤字比率に係る赤字・黒字の構成分析!F$34,"▲", "-")), 2)), NA())</f>
        <v>#N/A</v>
      </c>
      <c r="D36" s="175">
        <f>IF(ROUND(VALUE(SUBSTITUTE(連結実質赤字比率に係る赤字・黒字の構成分析!G$34,"▲", "-")), 2) &lt; 0, ABS(ROUND(VALUE(SUBSTITUTE(連結実質赤字比率に係る赤字・黒字の構成分析!G$34,"▲", "-")), 2)), NA())</f>
        <v>9.77</v>
      </c>
      <c r="E36" s="175" t="e">
        <f>IF(ROUND(VALUE(SUBSTITUTE(連結実質赤字比率に係る赤字・黒字の構成分析!G$34,"▲", "-")), 2) &gt;= 0, ABS(ROUND(VALUE(SUBSTITUTE(連結実質赤字比率に係る赤字・黒字の構成分析!G$34,"▲", "-")), 2)), NA())</f>
        <v>#N/A</v>
      </c>
      <c r="F36" s="175">
        <f>IF(ROUND(VALUE(SUBSTITUTE(連結実質赤字比率に係る赤字・黒字の構成分析!H$34,"▲", "-")), 2) &lt; 0, ABS(ROUND(VALUE(SUBSTITUTE(連結実質赤字比率に係る赤字・黒字の構成分析!H$34,"▲", "-")), 2)), NA())</f>
        <v>6.41</v>
      </c>
      <c r="G36" s="175" t="e">
        <f>IF(ROUND(VALUE(SUBSTITUTE(連結実質赤字比率に係る赤字・黒字の構成分析!H$34,"▲", "-")), 2) &gt;= 0, ABS(ROUND(VALUE(SUBSTITUTE(連結実質赤字比率に係る赤字・黒字の構成分析!H$34,"▲", "-")), 2)), NA())</f>
        <v>#N/A</v>
      </c>
      <c r="H36" s="175">
        <f>IF(ROUND(VALUE(SUBSTITUTE(連結実質赤字比率に係る赤字・黒字の構成分析!I$34,"▲", "-")), 2) &lt; 0, ABS(ROUND(VALUE(SUBSTITUTE(連結実質赤字比率に係る赤字・黒字の構成分析!I$34,"▲", "-")), 2)), NA())</f>
        <v>4.8</v>
      </c>
      <c r="I36" s="175" t="e">
        <f>IF(ROUND(VALUE(SUBSTITUTE(連結実質赤字比率に係る赤字・黒字の構成分析!I$34,"▲", "-")), 2) &gt;= 0, ABS(ROUND(VALUE(SUBSTITUTE(連結実質赤字比率に係る赤字・黒字の構成分析!I$34,"▲", "-")), 2)), NA())</f>
        <v>#N/A</v>
      </c>
      <c r="J36" s="175">
        <f>IF(ROUND(VALUE(SUBSTITUTE(連結実質赤字比率に係る赤字・黒字の構成分析!J$34,"▲", "-")), 2) &lt; 0, ABS(ROUND(VALUE(SUBSTITUTE(連結実質赤字比率に係る赤字・黒字の構成分析!J$34,"▲", "-")), 2)), NA())</f>
        <v>5.16</v>
      </c>
      <c r="K36" s="175" t="e">
        <f>IF(ROUND(VALUE(SUBSTITUTE(連結実質赤字比率に係る赤字・黒字の構成分析!J$34,"▲", "-")), 2) &gt;= 0, ABS(ROUND(VALUE(SUBSTITUTE(連結実質赤字比率に係る赤字・黒字の構成分析!J$34,"▲", "-")), 2)), NA())</f>
        <v>#N/A</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718</v>
      </c>
      <c r="E42" s="176"/>
      <c r="F42" s="176"/>
      <c r="G42" s="176">
        <f>'実質公債費比率（分子）の構造'!L$52</f>
        <v>722</v>
      </c>
      <c r="H42" s="176"/>
      <c r="I42" s="176"/>
      <c r="J42" s="176">
        <f>'実質公債費比率（分子）の構造'!M$52</f>
        <v>728</v>
      </c>
      <c r="K42" s="176"/>
      <c r="L42" s="176"/>
      <c r="M42" s="176">
        <f>'実質公債費比率（分子）の構造'!N$52</f>
        <v>734</v>
      </c>
      <c r="N42" s="176"/>
      <c r="O42" s="176"/>
      <c r="P42" s="176">
        <f>'実質公債費比率（分子）の構造'!O$52</f>
        <v>724</v>
      </c>
    </row>
    <row r="43" spans="1:16" x14ac:dyDescent="0.2">
      <c r="A43" s="176" t="s">
        <v>16</v>
      </c>
      <c r="B43" s="176">
        <f>'実質公債費比率（分子）の構造'!K$51</f>
        <v>0</v>
      </c>
      <c r="C43" s="176"/>
      <c r="D43" s="176"/>
      <c r="E43" s="176">
        <f>'実質公債費比率（分子）の構造'!L$51</f>
        <v>0</v>
      </c>
      <c r="F43" s="176"/>
      <c r="G43" s="176"/>
      <c r="H43" s="176" t="str">
        <f>'実質公債費比率（分子）の構造'!M$51</f>
        <v>-</v>
      </c>
      <c r="I43" s="176"/>
      <c r="J43" s="176"/>
      <c r="K43" s="176" t="str">
        <f>'実質公債費比率（分子）の構造'!N$51</f>
        <v>-</v>
      </c>
      <c r="L43" s="176"/>
      <c r="M43" s="176"/>
      <c r="N43" s="176">
        <f>'実質公債費比率（分子）の構造'!O$51</f>
        <v>1</v>
      </c>
      <c r="O43" s="176"/>
      <c r="P43" s="176"/>
    </row>
    <row r="44" spans="1:16" x14ac:dyDescent="0.2">
      <c r="A44" s="176" t="s">
        <v>62</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2">
      <c r="A45" s="176" t="s">
        <v>63</v>
      </c>
      <c r="B45" s="176">
        <f>'実質公債費比率（分子）の構造'!K$49</f>
        <v>53</v>
      </c>
      <c r="C45" s="176"/>
      <c r="D45" s="176"/>
      <c r="E45" s="176">
        <f>'実質公債費比率（分子）の構造'!L$49</f>
        <v>64</v>
      </c>
      <c r="F45" s="176"/>
      <c r="G45" s="176"/>
      <c r="H45" s="176">
        <f>'実質公債費比率（分子）の構造'!M$49</f>
        <v>73</v>
      </c>
      <c r="I45" s="176"/>
      <c r="J45" s="176"/>
      <c r="K45" s="176">
        <f>'実質公債費比率（分子）の構造'!N$49</f>
        <v>81</v>
      </c>
      <c r="L45" s="176"/>
      <c r="M45" s="176"/>
      <c r="N45" s="176">
        <f>'実質公債費比率（分子）の構造'!O$49</f>
        <v>95</v>
      </c>
      <c r="O45" s="176"/>
      <c r="P45" s="176"/>
    </row>
    <row r="46" spans="1:16" x14ac:dyDescent="0.2">
      <c r="A46" s="176" t="s">
        <v>64</v>
      </c>
      <c r="B46" s="176">
        <f>'実質公債費比率（分子）の構造'!K$48</f>
        <v>186</v>
      </c>
      <c r="C46" s="176"/>
      <c r="D46" s="176"/>
      <c r="E46" s="176">
        <f>'実質公債費比率（分子）の構造'!L$48</f>
        <v>117</v>
      </c>
      <c r="F46" s="176"/>
      <c r="G46" s="176"/>
      <c r="H46" s="176">
        <f>'実質公債費比率（分子）の構造'!M$48</f>
        <v>108</v>
      </c>
      <c r="I46" s="176"/>
      <c r="J46" s="176"/>
      <c r="K46" s="176">
        <f>'実質公債費比率（分子）の構造'!N$48</f>
        <v>113</v>
      </c>
      <c r="L46" s="176"/>
      <c r="M46" s="176"/>
      <c r="N46" s="176">
        <f>'実質公債費比率（分子）の構造'!O$48</f>
        <v>98</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988</v>
      </c>
      <c r="C49" s="176"/>
      <c r="D49" s="176"/>
      <c r="E49" s="176">
        <f>'実質公債費比率（分子）の構造'!L$45</f>
        <v>985</v>
      </c>
      <c r="F49" s="176"/>
      <c r="G49" s="176"/>
      <c r="H49" s="176">
        <f>'実質公債費比率（分子）の構造'!M$45</f>
        <v>1010</v>
      </c>
      <c r="I49" s="176"/>
      <c r="J49" s="176"/>
      <c r="K49" s="176">
        <f>'実質公債費比率（分子）の構造'!N$45</f>
        <v>996</v>
      </c>
      <c r="L49" s="176"/>
      <c r="M49" s="176"/>
      <c r="N49" s="176">
        <f>'実質公債費比率（分子）の構造'!O$45</f>
        <v>965</v>
      </c>
      <c r="O49" s="176"/>
      <c r="P49" s="176"/>
    </row>
    <row r="50" spans="1:16" x14ac:dyDescent="0.2">
      <c r="A50" s="176" t="s">
        <v>67</v>
      </c>
      <c r="B50" s="176" t="e">
        <f>NA()</f>
        <v>#N/A</v>
      </c>
      <c r="C50" s="176">
        <f>IF(ISNUMBER('実質公債費比率（分子）の構造'!K$53),'実質公債費比率（分子）の構造'!K$53,NA())</f>
        <v>509</v>
      </c>
      <c r="D50" s="176" t="e">
        <f>NA()</f>
        <v>#N/A</v>
      </c>
      <c r="E50" s="176" t="e">
        <f>NA()</f>
        <v>#N/A</v>
      </c>
      <c r="F50" s="176">
        <f>IF(ISNUMBER('実質公債費比率（分子）の構造'!L$53),'実質公債費比率（分子）の構造'!L$53,NA())</f>
        <v>444</v>
      </c>
      <c r="G50" s="176" t="e">
        <f>NA()</f>
        <v>#N/A</v>
      </c>
      <c r="H50" s="176" t="e">
        <f>NA()</f>
        <v>#N/A</v>
      </c>
      <c r="I50" s="176">
        <f>IF(ISNUMBER('実質公債費比率（分子）の構造'!M$53),'実質公債費比率（分子）の構造'!M$53,NA())</f>
        <v>463</v>
      </c>
      <c r="J50" s="176" t="e">
        <f>NA()</f>
        <v>#N/A</v>
      </c>
      <c r="K50" s="176" t="e">
        <f>NA()</f>
        <v>#N/A</v>
      </c>
      <c r="L50" s="176">
        <f>IF(ISNUMBER('実質公債費比率（分子）の構造'!N$53),'実質公債費比率（分子）の構造'!N$53,NA())</f>
        <v>456</v>
      </c>
      <c r="M50" s="176" t="e">
        <f>NA()</f>
        <v>#N/A</v>
      </c>
      <c r="N50" s="176" t="e">
        <f>NA()</f>
        <v>#N/A</v>
      </c>
      <c r="O50" s="176">
        <f>IF(ISNUMBER('実質公債費比率（分子）の構造'!O$53),'実質公債費比率（分子）の構造'!O$53,NA())</f>
        <v>435</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8679</v>
      </c>
      <c r="E56" s="175"/>
      <c r="F56" s="175"/>
      <c r="G56" s="175">
        <f>'将来負担比率（分子）の構造'!J$52</f>
        <v>8651</v>
      </c>
      <c r="H56" s="175"/>
      <c r="I56" s="175"/>
      <c r="J56" s="175">
        <f>'将来負担比率（分子）の構造'!K$52</f>
        <v>8633</v>
      </c>
      <c r="K56" s="175"/>
      <c r="L56" s="175"/>
      <c r="M56" s="175">
        <f>'将来負担比率（分子）の構造'!L$52</f>
        <v>8241</v>
      </c>
      <c r="N56" s="175"/>
      <c r="O56" s="175"/>
      <c r="P56" s="175">
        <f>'将来負担比率（分子）の構造'!M$52</f>
        <v>7800</v>
      </c>
    </row>
    <row r="57" spans="1:16" x14ac:dyDescent="0.2">
      <c r="A57" s="175" t="s">
        <v>42</v>
      </c>
      <c r="B57" s="175"/>
      <c r="C57" s="175"/>
      <c r="D57" s="175" t="str">
        <f>'将来負担比率（分子）の構造'!I$51</f>
        <v>-</v>
      </c>
      <c r="E57" s="175"/>
      <c r="F57" s="175"/>
      <c r="G57" s="175" t="str">
        <f>'将来負担比率（分子）の構造'!J$51</f>
        <v>-</v>
      </c>
      <c r="H57" s="175"/>
      <c r="I57" s="175"/>
      <c r="J57" s="175" t="str">
        <f>'将来負担比率（分子）の構造'!K$51</f>
        <v>-</v>
      </c>
      <c r="K57" s="175"/>
      <c r="L57" s="175"/>
      <c r="M57" s="175" t="str">
        <f>'将来負担比率（分子）の構造'!L$51</f>
        <v>-</v>
      </c>
      <c r="N57" s="175"/>
      <c r="O57" s="175"/>
      <c r="P57" s="175" t="str">
        <f>'将来負担比率（分子）の構造'!M$51</f>
        <v>-</v>
      </c>
    </row>
    <row r="58" spans="1:16" x14ac:dyDescent="0.2">
      <c r="A58" s="175" t="s">
        <v>41</v>
      </c>
      <c r="B58" s="175"/>
      <c r="C58" s="175"/>
      <c r="D58" s="175">
        <f>'将来負担比率（分子）の構造'!I$50</f>
        <v>1246</v>
      </c>
      <c r="E58" s="175"/>
      <c r="F58" s="175"/>
      <c r="G58" s="175">
        <f>'将来負担比率（分子）の構造'!J$50</f>
        <v>1349</v>
      </c>
      <c r="H58" s="175"/>
      <c r="I58" s="175"/>
      <c r="J58" s="175">
        <f>'将来負担比率（分子）の構造'!K$50</f>
        <v>2097</v>
      </c>
      <c r="K58" s="175"/>
      <c r="L58" s="175"/>
      <c r="M58" s="175">
        <f>'将来負担比率（分子）の構造'!L$50</f>
        <v>2403</v>
      </c>
      <c r="N58" s="175"/>
      <c r="O58" s="175"/>
      <c r="P58" s="175">
        <f>'将来負担比率（分子）の構造'!M$50</f>
        <v>2300</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35</v>
      </c>
      <c r="B62" s="175">
        <f>'将来負担比率（分子）の構造'!I$45</f>
        <v>760</v>
      </c>
      <c r="C62" s="175"/>
      <c r="D62" s="175"/>
      <c r="E62" s="175">
        <f>'将来負担比率（分子）の構造'!J$45</f>
        <v>698</v>
      </c>
      <c r="F62" s="175"/>
      <c r="G62" s="175"/>
      <c r="H62" s="175">
        <f>'将来負担比率（分子）の構造'!K$45</f>
        <v>557</v>
      </c>
      <c r="I62" s="175"/>
      <c r="J62" s="175"/>
      <c r="K62" s="175">
        <f>'将来負担比率（分子）の構造'!L$45</f>
        <v>433</v>
      </c>
      <c r="L62" s="175"/>
      <c r="M62" s="175"/>
      <c r="N62" s="175">
        <f>'将来負担比率（分子）の構造'!M$45</f>
        <v>343</v>
      </c>
      <c r="O62" s="175"/>
      <c r="P62" s="175"/>
    </row>
    <row r="63" spans="1:16" x14ac:dyDescent="0.2">
      <c r="A63" s="175" t="s">
        <v>34</v>
      </c>
      <c r="B63" s="175">
        <f>'将来負担比率（分子）の構造'!I$44</f>
        <v>779</v>
      </c>
      <c r="C63" s="175"/>
      <c r="D63" s="175"/>
      <c r="E63" s="175">
        <f>'将来負担比率（分子）の構造'!J$44</f>
        <v>896</v>
      </c>
      <c r="F63" s="175"/>
      <c r="G63" s="175"/>
      <c r="H63" s="175">
        <f>'将来負担比率（分子）の構造'!K$44</f>
        <v>1169</v>
      </c>
      <c r="I63" s="175"/>
      <c r="J63" s="175"/>
      <c r="K63" s="175">
        <f>'将来負担比率（分子）の構造'!L$44</f>
        <v>1094</v>
      </c>
      <c r="L63" s="175"/>
      <c r="M63" s="175"/>
      <c r="N63" s="175">
        <f>'将来負担比率（分子）の構造'!M$44</f>
        <v>1141</v>
      </c>
      <c r="O63" s="175"/>
      <c r="P63" s="175"/>
    </row>
    <row r="64" spans="1:16" x14ac:dyDescent="0.2">
      <c r="A64" s="175" t="s">
        <v>33</v>
      </c>
      <c r="B64" s="175">
        <f>'将来負担比率（分子）の構造'!I$43</f>
        <v>3033</v>
      </c>
      <c r="C64" s="175"/>
      <c r="D64" s="175"/>
      <c r="E64" s="175">
        <f>'将来負担比率（分子）の構造'!J$43</f>
        <v>2543</v>
      </c>
      <c r="F64" s="175"/>
      <c r="G64" s="175"/>
      <c r="H64" s="175">
        <f>'将来負担比率（分子）の構造'!K$43</f>
        <v>2048</v>
      </c>
      <c r="I64" s="175"/>
      <c r="J64" s="175"/>
      <c r="K64" s="175">
        <f>'将来負担比率（分子）の構造'!L$43</f>
        <v>1570</v>
      </c>
      <c r="L64" s="175"/>
      <c r="M64" s="175"/>
      <c r="N64" s="175">
        <f>'将来負担比率（分子）の構造'!M$43</f>
        <v>1426</v>
      </c>
      <c r="O64" s="175"/>
      <c r="P64" s="175"/>
    </row>
    <row r="65" spans="1:16" x14ac:dyDescent="0.2">
      <c r="A65" s="175" t="s">
        <v>32</v>
      </c>
      <c r="B65" s="175">
        <f>'将来負担比率（分子）の構造'!I$42</f>
        <v>18</v>
      </c>
      <c r="C65" s="175"/>
      <c r="D65" s="175"/>
      <c r="E65" s="175">
        <f>'将来負担比率（分子）の構造'!J$42</f>
        <v>18</v>
      </c>
      <c r="F65" s="175"/>
      <c r="G65" s="175"/>
      <c r="H65" s="175">
        <f>'将来負担比率（分子）の構造'!K$42</f>
        <v>18</v>
      </c>
      <c r="I65" s="175"/>
      <c r="J65" s="175"/>
      <c r="K65" s="175">
        <f>'将来負担比率（分子）の構造'!L$42</f>
        <v>18</v>
      </c>
      <c r="L65" s="175"/>
      <c r="M65" s="175"/>
      <c r="N65" s="175">
        <f>'将来負担比率（分子）の構造'!M$42</f>
        <v>18</v>
      </c>
      <c r="O65" s="175"/>
      <c r="P65" s="175"/>
    </row>
    <row r="66" spans="1:16" x14ac:dyDescent="0.2">
      <c r="A66" s="175" t="s">
        <v>31</v>
      </c>
      <c r="B66" s="175">
        <f>'将来負担比率（分子）の構造'!I$41</f>
        <v>9809</v>
      </c>
      <c r="C66" s="175"/>
      <c r="D66" s="175"/>
      <c r="E66" s="175">
        <f>'将来負担比率（分子）の構造'!J$41</f>
        <v>9497</v>
      </c>
      <c r="F66" s="175"/>
      <c r="G66" s="175"/>
      <c r="H66" s="175">
        <f>'将来負担比率（分子）の構造'!K$41</f>
        <v>9142</v>
      </c>
      <c r="I66" s="175"/>
      <c r="J66" s="175"/>
      <c r="K66" s="175">
        <f>'将来負担比率（分子）の構造'!L$41</f>
        <v>8420</v>
      </c>
      <c r="L66" s="175"/>
      <c r="M66" s="175"/>
      <c r="N66" s="175">
        <f>'将来負担比率（分子）の構造'!M$41</f>
        <v>7831</v>
      </c>
      <c r="O66" s="175"/>
      <c r="P66" s="175"/>
    </row>
    <row r="67" spans="1:16" x14ac:dyDescent="0.2">
      <c r="A67" s="175" t="s">
        <v>71</v>
      </c>
      <c r="B67" s="175" t="e">
        <f>NA()</f>
        <v>#N/A</v>
      </c>
      <c r="C67" s="175">
        <f>IF(ISNUMBER('将来負担比率（分子）の構造'!I$53), IF('将来負担比率（分子）の構造'!I$53 &lt; 0, 0, '将来負担比率（分子）の構造'!I$53), NA())</f>
        <v>4473</v>
      </c>
      <c r="D67" s="175" t="e">
        <f>NA()</f>
        <v>#N/A</v>
      </c>
      <c r="E67" s="175" t="e">
        <f>NA()</f>
        <v>#N/A</v>
      </c>
      <c r="F67" s="175">
        <f>IF(ISNUMBER('将来負担比率（分子）の構造'!J$53), IF('将来負担比率（分子）の構造'!J$53 &lt; 0, 0, '将来負担比率（分子）の構造'!J$53), NA())</f>
        <v>3654</v>
      </c>
      <c r="G67" s="175" t="e">
        <f>NA()</f>
        <v>#N/A</v>
      </c>
      <c r="H67" s="175" t="e">
        <f>NA()</f>
        <v>#N/A</v>
      </c>
      <c r="I67" s="175">
        <f>IF(ISNUMBER('将来負担比率（分子）の構造'!K$53), IF('将来負担比率（分子）の構造'!K$53 &lt; 0, 0, '将来負担比率（分子）の構造'!K$53), NA())</f>
        <v>2204</v>
      </c>
      <c r="J67" s="175" t="e">
        <f>NA()</f>
        <v>#N/A</v>
      </c>
      <c r="K67" s="175" t="e">
        <f>NA()</f>
        <v>#N/A</v>
      </c>
      <c r="L67" s="175">
        <f>IF(ISNUMBER('将来負担比率（分子）の構造'!L$53), IF('将来負担比率（分子）の構造'!L$53 &lt; 0, 0, '将来負担比率（分子）の構造'!L$53), NA())</f>
        <v>892</v>
      </c>
      <c r="M67" s="175" t="e">
        <f>NA()</f>
        <v>#N/A</v>
      </c>
      <c r="N67" s="175" t="e">
        <f>NA()</f>
        <v>#N/A</v>
      </c>
      <c r="O67" s="175">
        <f>IF(ISNUMBER('将来負担比率（分子）の構造'!M$53), IF('将来負担比率（分子）の構造'!M$53 &lt; 0, 0, '将来負担比率（分子）の構造'!M$53), NA())</f>
        <v>659</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890</v>
      </c>
      <c r="C72" s="179">
        <f>基金残高に係る経年分析!G55</f>
        <v>1011</v>
      </c>
      <c r="D72" s="179">
        <f>基金残高に係る経年分析!H55</f>
        <v>962</v>
      </c>
    </row>
    <row r="73" spans="1:16" x14ac:dyDescent="0.2">
      <c r="A73" s="178" t="s">
        <v>74</v>
      </c>
      <c r="B73" s="179">
        <f>基金残高に係る経年分析!F56</f>
        <v>186</v>
      </c>
      <c r="C73" s="179">
        <f>基金残高に係る経年分析!G56</f>
        <v>179</v>
      </c>
      <c r="D73" s="179">
        <f>基金残高に係る経年分析!H56</f>
        <v>205</v>
      </c>
    </row>
    <row r="74" spans="1:16" x14ac:dyDescent="0.2">
      <c r="A74" s="178" t="s">
        <v>75</v>
      </c>
      <c r="B74" s="179">
        <f>基金残高に係る経年分析!F57</f>
        <v>1133</v>
      </c>
      <c r="C74" s="179">
        <f>基金残高に係る経年分析!G57</f>
        <v>1272</v>
      </c>
      <c r="D74" s="179">
        <f>基金残高に係る経年分析!H57</f>
        <v>1247</v>
      </c>
    </row>
  </sheetData>
  <sheetProtection algorithmName="SHA-512" hashValue="hNa2kZuB9Ux887n1lqGJ1ldxzUm3/mH3yiNAvr+Zz8iSpCwkPfQWAdXdNXYfBdya+jlM1NVQeQ1NBwzdw54bZA==" saltValue="4nC7yDGtJtIL64M1wwYaF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14" customWidth="1"/>
    <col min="2" max="2" width="2.33203125" style="214" customWidth="1"/>
    <col min="3" max="16" width="2.6640625" style="214" customWidth="1"/>
    <col min="17" max="17" width="2.33203125" style="214" customWidth="1"/>
    <col min="18" max="95" width="1.6640625" style="214" customWidth="1"/>
    <col min="96" max="133" width="1.6640625" style="226" customWidth="1"/>
    <col min="134" max="143" width="1.66406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02" t="s">
        <v>202</v>
      </c>
      <c r="DI1" s="603"/>
      <c r="DJ1" s="603"/>
      <c r="DK1" s="603"/>
      <c r="DL1" s="603"/>
      <c r="DM1" s="603"/>
      <c r="DN1" s="604"/>
      <c r="DO1" s="214"/>
      <c r="DP1" s="602" t="s">
        <v>203</v>
      </c>
      <c r="DQ1" s="603"/>
      <c r="DR1" s="603"/>
      <c r="DS1" s="603"/>
      <c r="DT1" s="603"/>
      <c r="DU1" s="603"/>
      <c r="DV1" s="603"/>
      <c r="DW1" s="603"/>
      <c r="DX1" s="603"/>
      <c r="DY1" s="603"/>
      <c r="DZ1" s="603"/>
      <c r="EA1" s="603"/>
      <c r="EB1" s="603"/>
      <c r="EC1" s="604"/>
      <c r="ED1" s="213"/>
      <c r="EE1" s="213"/>
      <c r="EF1" s="213"/>
      <c r="EG1" s="213"/>
      <c r="EH1" s="213"/>
      <c r="EI1" s="213"/>
      <c r="EJ1" s="213"/>
      <c r="EK1" s="213"/>
      <c r="EL1" s="213"/>
      <c r="EM1" s="213"/>
    </row>
    <row r="2" spans="2:143" ht="22.5" customHeight="1" x14ac:dyDescent="0.2">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215</v>
      </c>
      <c r="C5" s="610"/>
      <c r="D5" s="610"/>
      <c r="E5" s="610"/>
      <c r="F5" s="610"/>
      <c r="G5" s="610"/>
      <c r="H5" s="610"/>
      <c r="I5" s="610"/>
      <c r="J5" s="610"/>
      <c r="K5" s="610"/>
      <c r="L5" s="610"/>
      <c r="M5" s="610"/>
      <c r="N5" s="610"/>
      <c r="O5" s="610"/>
      <c r="P5" s="610"/>
      <c r="Q5" s="611"/>
      <c r="R5" s="612">
        <v>4081258</v>
      </c>
      <c r="S5" s="613"/>
      <c r="T5" s="613"/>
      <c r="U5" s="613"/>
      <c r="V5" s="613"/>
      <c r="W5" s="613"/>
      <c r="X5" s="613"/>
      <c r="Y5" s="614"/>
      <c r="Z5" s="615">
        <v>26.3</v>
      </c>
      <c r="AA5" s="615"/>
      <c r="AB5" s="615"/>
      <c r="AC5" s="615"/>
      <c r="AD5" s="616">
        <v>4081258</v>
      </c>
      <c r="AE5" s="616"/>
      <c r="AF5" s="616"/>
      <c r="AG5" s="616"/>
      <c r="AH5" s="616"/>
      <c r="AI5" s="616"/>
      <c r="AJ5" s="616"/>
      <c r="AK5" s="616"/>
      <c r="AL5" s="617">
        <v>53.9</v>
      </c>
      <c r="AM5" s="618"/>
      <c r="AN5" s="618"/>
      <c r="AO5" s="619"/>
      <c r="AP5" s="609" t="s">
        <v>216</v>
      </c>
      <c r="AQ5" s="610"/>
      <c r="AR5" s="610"/>
      <c r="AS5" s="610"/>
      <c r="AT5" s="610"/>
      <c r="AU5" s="610"/>
      <c r="AV5" s="610"/>
      <c r="AW5" s="610"/>
      <c r="AX5" s="610"/>
      <c r="AY5" s="610"/>
      <c r="AZ5" s="610"/>
      <c r="BA5" s="610"/>
      <c r="BB5" s="610"/>
      <c r="BC5" s="610"/>
      <c r="BD5" s="610"/>
      <c r="BE5" s="610"/>
      <c r="BF5" s="611"/>
      <c r="BG5" s="623">
        <v>4081258</v>
      </c>
      <c r="BH5" s="624"/>
      <c r="BI5" s="624"/>
      <c r="BJ5" s="624"/>
      <c r="BK5" s="624"/>
      <c r="BL5" s="624"/>
      <c r="BM5" s="624"/>
      <c r="BN5" s="625"/>
      <c r="BO5" s="626">
        <v>100</v>
      </c>
      <c r="BP5" s="626"/>
      <c r="BQ5" s="626"/>
      <c r="BR5" s="626"/>
      <c r="BS5" s="627" t="s">
        <v>121</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2">
      <c r="B6" s="620" t="s">
        <v>220</v>
      </c>
      <c r="C6" s="621"/>
      <c r="D6" s="621"/>
      <c r="E6" s="621"/>
      <c r="F6" s="621"/>
      <c r="G6" s="621"/>
      <c r="H6" s="621"/>
      <c r="I6" s="621"/>
      <c r="J6" s="621"/>
      <c r="K6" s="621"/>
      <c r="L6" s="621"/>
      <c r="M6" s="621"/>
      <c r="N6" s="621"/>
      <c r="O6" s="621"/>
      <c r="P6" s="621"/>
      <c r="Q6" s="622"/>
      <c r="R6" s="623">
        <v>71994</v>
      </c>
      <c r="S6" s="624"/>
      <c r="T6" s="624"/>
      <c r="U6" s="624"/>
      <c r="V6" s="624"/>
      <c r="W6" s="624"/>
      <c r="X6" s="624"/>
      <c r="Y6" s="625"/>
      <c r="Z6" s="626">
        <v>0.5</v>
      </c>
      <c r="AA6" s="626"/>
      <c r="AB6" s="626"/>
      <c r="AC6" s="626"/>
      <c r="AD6" s="627">
        <v>71994</v>
      </c>
      <c r="AE6" s="627"/>
      <c r="AF6" s="627"/>
      <c r="AG6" s="627"/>
      <c r="AH6" s="627"/>
      <c r="AI6" s="627"/>
      <c r="AJ6" s="627"/>
      <c r="AK6" s="627"/>
      <c r="AL6" s="628">
        <v>1</v>
      </c>
      <c r="AM6" s="629"/>
      <c r="AN6" s="629"/>
      <c r="AO6" s="630"/>
      <c r="AP6" s="620" t="s">
        <v>221</v>
      </c>
      <c r="AQ6" s="621"/>
      <c r="AR6" s="621"/>
      <c r="AS6" s="621"/>
      <c r="AT6" s="621"/>
      <c r="AU6" s="621"/>
      <c r="AV6" s="621"/>
      <c r="AW6" s="621"/>
      <c r="AX6" s="621"/>
      <c r="AY6" s="621"/>
      <c r="AZ6" s="621"/>
      <c r="BA6" s="621"/>
      <c r="BB6" s="621"/>
      <c r="BC6" s="621"/>
      <c r="BD6" s="621"/>
      <c r="BE6" s="621"/>
      <c r="BF6" s="622"/>
      <c r="BG6" s="623">
        <v>4081258</v>
      </c>
      <c r="BH6" s="624"/>
      <c r="BI6" s="624"/>
      <c r="BJ6" s="624"/>
      <c r="BK6" s="624"/>
      <c r="BL6" s="624"/>
      <c r="BM6" s="624"/>
      <c r="BN6" s="625"/>
      <c r="BO6" s="626">
        <v>100</v>
      </c>
      <c r="BP6" s="626"/>
      <c r="BQ6" s="626"/>
      <c r="BR6" s="626"/>
      <c r="BS6" s="627" t="s">
        <v>121</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131353</v>
      </c>
      <c r="CS6" s="624"/>
      <c r="CT6" s="624"/>
      <c r="CU6" s="624"/>
      <c r="CV6" s="624"/>
      <c r="CW6" s="624"/>
      <c r="CX6" s="624"/>
      <c r="CY6" s="625"/>
      <c r="CZ6" s="617">
        <v>0.9</v>
      </c>
      <c r="DA6" s="618"/>
      <c r="DB6" s="618"/>
      <c r="DC6" s="634"/>
      <c r="DD6" s="632" t="s">
        <v>121</v>
      </c>
      <c r="DE6" s="624"/>
      <c r="DF6" s="624"/>
      <c r="DG6" s="624"/>
      <c r="DH6" s="624"/>
      <c r="DI6" s="624"/>
      <c r="DJ6" s="624"/>
      <c r="DK6" s="624"/>
      <c r="DL6" s="624"/>
      <c r="DM6" s="624"/>
      <c r="DN6" s="624"/>
      <c r="DO6" s="624"/>
      <c r="DP6" s="625"/>
      <c r="DQ6" s="632">
        <v>131353</v>
      </c>
      <c r="DR6" s="624"/>
      <c r="DS6" s="624"/>
      <c r="DT6" s="624"/>
      <c r="DU6" s="624"/>
      <c r="DV6" s="624"/>
      <c r="DW6" s="624"/>
      <c r="DX6" s="624"/>
      <c r="DY6" s="624"/>
      <c r="DZ6" s="624"/>
      <c r="EA6" s="624"/>
      <c r="EB6" s="624"/>
      <c r="EC6" s="633"/>
    </row>
    <row r="7" spans="2:143" ht="11.25" customHeight="1" x14ac:dyDescent="0.2">
      <c r="B7" s="620" t="s">
        <v>223</v>
      </c>
      <c r="C7" s="621"/>
      <c r="D7" s="621"/>
      <c r="E7" s="621"/>
      <c r="F7" s="621"/>
      <c r="G7" s="621"/>
      <c r="H7" s="621"/>
      <c r="I7" s="621"/>
      <c r="J7" s="621"/>
      <c r="K7" s="621"/>
      <c r="L7" s="621"/>
      <c r="M7" s="621"/>
      <c r="N7" s="621"/>
      <c r="O7" s="621"/>
      <c r="P7" s="621"/>
      <c r="Q7" s="622"/>
      <c r="R7" s="623">
        <v>669</v>
      </c>
      <c r="S7" s="624"/>
      <c r="T7" s="624"/>
      <c r="U7" s="624"/>
      <c r="V7" s="624"/>
      <c r="W7" s="624"/>
      <c r="X7" s="624"/>
      <c r="Y7" s="625"/>
      <c r="Z7" s="626">
        <v>0</v>
      </c>
      <c r="AA7" s="626"/>
      <c r="AB7" s="626"/>
      <c r="AC7" s="626"/>
      <c r="AD7" s="627">
        <v>669</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1635175</v>
      </c>
      <c r="BH7" s="624"/>
      <c r="BI7" s="624"/>
      <c r="BJ7" s="624"/>
      <c r="BK7" s="624"/>
      <c r="BL7" s="624"/>
      <c r="BM7" s="624"/>
      <c r="BN7" s="625"/>
      <c r="BO7" s="626">
        <v>40.1</v>
      </c>
      <c r="BP7" s="626"/>
      <c r="BQ7" s="626"/>
      <c r="BR7" s="626"/>
      <c r="BS7" s="627" t="s">
        <v>121</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1934938</v>
      </c>
      <c r="CS7" s="624"/>
      <c r="CT7" s="624"/>
      <c r="CU7" s="624"/>
      <c r="CV7" s="624"/>
      <c r="CW7" s="624"/>
      <c r="CX7" s="624"/>
      <c r="CY7" s="625"/>
      <c r="CZ7" s="626">
        <v>12.8</v>
      </c>
      <c r="DA7" s="626"/>
      <c r="DB7" s="626"/>
      <c r="DC7" s="626"/>
      <c r="DD7" s="632">
        <v>55084</v>
      </c>
      <c r="DE7" s="624"/>
      <c r="DF7" s="624"/>
      <c r="DG7" s="624"/>
      <c r="DH7" s="624"/>
      <c r="DI7" s="624"/>
      <c r="DJ7" s="624"/>
      <c r="DK7" s="624"/>
      <c r="DL7" s="624"/>
      <c r="DM7" s="624"/>
      <c r="DN7" s="624"/>
      <c r="DO7" s="624"/>
      <c r="DP7" s="625"/>
      <c r="DQ7" s="632">
        <v>1654419</v>
      </c>
      <c r="DR7" s="624"/>
      <c r="DS7" s="624"/>
      <c r="DT7" s="624"/>
      <c r="DU7" s="624"/>
      <c r="DV7" s="624"/>
      <c r="DW7" s="624"/>
      <c r="DX7" s="624"/>
      <c r="DY7" s="624"/>
      <c r="DZ7" s="624"/>
      <c r="EA7" s="624"/>
      <c r="EB7" s="624"/>
      <c r="EC7" s="633"/>
    </row>
    <row r="8" spans="2:143" ht="11.25" customHeight="1" x14ac:dyDescent="0.2">
      <c r="B8" s="620" t="s">
        <v>226</v>
      </c>
      <c r="C8" s="621"/>
      <c r="D8" s="621"/>
      <c r="E8" s="621"/>
      <c r="F8" s="621"/>
      <c r="G8" s="621"/>
      <c r="H8" s="621"/>
      <c r="I8" s="621"/>
      <c r="J8" s="621"/>
      <c r="K8" s="621"/>
      <c r="L8" s="621"/>
      <c r="M8" s="621"/>
      <c r="N8" s="621"/>
      <c r="O8" s="621"/>
      <c r="P8" s="621"/>
      <c r="Q8" s="622"/>
      <c r="R8" s="623">
        <v>8474</v>
      </c>
      <c r="S8" s="624"/>
      <c r="T8" s="624"/>
      <c r="U8" s="624"/>
      <c r="V8" s="624"/>
      <c r="W8" s="624"/>
      <c r="X8" s="624"/>
      <c r="Y8" s="625"/>
      <c r="Z8" s="626">
        <v>0.1</v>
      </c>
      <c r="AA8" s="626"/>
      <c r="AB8" s="626"/>
      <c r="AC8" s="626"/>
      <c r="AD8" s="627">
        <v>8474</v>
      </c>
      <c r="AE8" s="627"/>
      <c r="AF8" s="627"/>
      <c r="AG8" s="627"/>
      <c r="AH8" s="627"/>
      <c r="AI8" s="627"/>
      <c r="AJ8" s="627"/>
      <c r="AK8" s="627"/>
      <c r="AL8" s="628">
        <v>0.1</v>
      </c>
      <c r="AM8" s="629"/>
      <c r="AN8" s="629"/>
      <c r="AO8" s="630"/>
      <c r="AP8" s="620" t="s">
        <v>227</v>
      </c>
      <c r="AQ8" s="621"/>
      <c r="AR8" s="621"/>
      <c r="AS8" s="621"/>
      <c r="AT8" s="621"/>
      <c r="AU8" s="621"/>
      <c r="AV8" s="621"/>
      <c r="AW8" s="621"/>
      <c r="AX8" s="621"/>
      <c r="AY8" s="621"/>
      <c r="AZ8" s="621"/>
      <c r="BA8" s="621"/>
      <c r="BB8" s="621"/>
      <c r="BC8" s="621"/>
      <c r="BD8" s="621"/>
      <c r="BE8" s="621"/>
      <c r="BF8" s="622"/>
      <c r="BG8" s="623">
        <v>58173</v>
      </c>
      <c r="BH8" s="624"/>
      <c r="BI8" s="624"/>
      <c r="BJ8" s="624"/>
      <c r="BK8" s="624"/>
      <c r="BL8" s="624"/>
      <c r="BM8" s="624"/>
      <c r="BN8" s="625"/>
      <c r="BO8" s="626">
        <v>1.4</v>
      </c>
      <c r="BP8" s="626"/>
      <c r="BQ8" s="626"/>
      <c r="BR8" s="626"/>
      <c r="BS8" s="627" t="s">
        <v>121</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6767777</v>
      </c>
      <c r="CS8" s="624"/>
      <c r="CT8" s="624"/>
      <c r="CU8" s="624"/>
      <c r="CV8" s="624"/>
      <c r="CW8" s="624"/>
      <c r="CX8" s="624"/>
      <c r="CY8" s="625"/>
      <c r="CZ8" s="626">
        <v>44.9</v>
      </c>
      <c r="DA8" s="626"/>
      <c r="DB8" s="626"/>
      <c r="DC8" s="626"/>
      <c r="DD8" s="632" t="s">
        <v>121</v>
      </c>
      <c r="DE8" s="624"/>
      <c r="DF8" s="624"/>
      <c r="DG8" s="624"/>
      <c r="DH8" s="624"/>
      <c r="DI8" s="624"/>
      <c r="DJ8" s="624"/>
      <c r="DK8" s="624"/>
      <c r="DL8" s="624"/>
      <c r="DM8" s="624"/>
      <c r="DN8" s="624"/>
      <c r="DO8" s="624"/>
      <c r="DP8" s="625"/>
      <c r="DQ8" s="632">
        <v>3005971</v>
      </c>
      <c r="DR8" s="624"/>
      <c r="DS8" s="624"/>
      <c r="DT8" s="624"/>
      <c r="DU8" s="624"/>
      <c r="DV8" s="624"/>
      <c r="DW8" s="624"/>
      <c r="DX8" s="624"/>
      <c r="DY8" s="624"/>
      <c r="DZ8" s="624"/>
      <c r="EA8" s="624"/>
      <c r="EB8" s="624"/>
      <c r="EC8" s="633"/>
    </row>
    <row r="9" spans="2:143" ht="11.25" customHeight="1" x14ac:dyDescent="0.2">
      <c r="B9" s="620" t="s">
        <v>229</v>
      </c>
      <c r="C9" s="621"/>
      <c r="D9" s="621"/>
      <c r="E9" s="621"/>
      <c r="F9" s="621"/>
      <c r="G9" s="621"/>
      <c r="H9" s="621"/>
      <c r="I9" s="621"/>
      <c r="J9" s="621"/>
      <c r="K9" s="621"/>
      <c r="L9" s="621"/>
      <c r="M9" s="621"/>
      <c r="N9" s="621"/>
      <c r="O9" s="621"/>
      <c r="P9" s="621"/>
      <c r="Q9" s="622"/>
      <c r="R9" s="623">
        <v>9443</v>
      </c>
      <c r="S9" s="624"/>
      <c r="T9" s="624"/>
      <c r="U9" s="624"/>
      <c r="V9" s="624"/>
      <c r="W9" s="624"/>
      <c r="X9" s="624"/>
      <c r="Y9" s="625"/>
      <c r="Z9" s="626">
        <v>0.1</v>
      </c>
      <c r="AA9" s="626"/>
      <c r="AB9" s="626"/>
      <c r="AC9" s="626"/>
      <c r="AD9" s="627">
        <v>9443</v>
      </c>
      <c r="AE9" s="627"/>
      <c r="AF9" s="627"/>
      <c r="AG9" s="627"/>
      <c r="AH9" s="627"/>
      <c r="AI9" s="627"/>
      <c r="AJ9" s="627"/>
      <c r="AK9" s="627"/>
      <c r="AL9" s="628">
        <v>0.1</v>
      </c>
      <c r="AM9" s="629"/>
      <c r="AN9" s="629"/>
      <c r="AO9" s="630"/>
      <c r="AP9" s="620" t="s">
        <v>230</v>
      </c>
      <c r="AQ9" s="621"/>
      <c r="AR9" s="621"/>
      <c r="AS9" s="621"/>
      <c r="AT9" s="621"/>
      <c r="AU9" s="621"/>
      <c r="AV9" s="621"/>
      <c r="AW9" s="621"/>
      <c r="AX9" s="621"/>
      <c r="AY9" s="621"/>
      <c r="AZ9" s="621"/>
      <c r="BA9" s="621"/>
      <c r="BB9" s="621"/>
      <c r="BC9" s="621"/>
      <c r="BD9" s="621"/>
      <c r="BE9" s="621"/>
      <c r="BF9" s="622"/>
      <c r="BG9" s="623">
        <v>1360667</v>
      </c>
      <c r="BH9" s="624"/>
      <c r="BI9" s="624"/>
      <c r="BJ9" s="624"/>
      <c r="BK9" s="624"/>
      <c r="BL9" s="624"/>
      <c r="BM9" s="624"/>
      <c r="BN9" s="625"/>
      <c r="BO9" s="626">
        <v>33.299999999999997</v>
      </c>
      <c r="BP9" s="626"/>
      <c r="BQ9" s="626"/>
      <c r="BR9" s="626"/>
      <c r="BS9" s="627" t="s">
        <v>121</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1146997</v>
      </c>
      <c r="CS9" s="624"/>
      <c r="CT9" s="624"/>
      <c r="CU9" s="624"/>
      <c r="CV9" s="624"/>
      <c r="CW9" s="624"/>
      <c r="CX9" s="624"/>
      <c r="CY9" s="625"/>
      <c r="CZ9" s="626">
        <v>7.6</v>
      </c>
      <c r="DA9" s="626"/>
      <c r="DB9" s="626"/>
      <c r="DC9" s="626"/>
      <c r="DD9" s="632">
        <v>48180</v>
      </c>
      <c r="DE9" s="624"/>
      <c r="DF9" s="624"/>
      <c r="DG9" s="624"/>
      <c r="DH9" s="624"/>
      <c r="DI9" s="624"/>
      <c r="DJ9" s="624"/>
      <c r="DK9" s="624"/>
      <c r="DL9" s="624"/>
      <c r="DM9" s="624"/>
      <c r="DN9" s="624"/>
      <c r="DO9" s="624"/>
      <c r="DP9" s="625"/>
      <c r="DQ9" s="632">
        <v>759505</v>
      </c>
      <c r="DR9" s="624"/>
      <c r="DS9" s="624"/>
      <c r="DT9" s="624"/>
      <c r="DU9" s="624"/>
      <c r="DV9" s="624"/>
      <c r="DW9" s="624"/>
      <c r="DX9" s="624"/>
      <c r="DY9" s="624"/>
      <c r="DZ9" s="624"/>
      <c r="EA9" s="624"/>
      <c r="EB9" s="624"/>
      <c r="EC9" s="633"/>
    </row>
    <row r="10" spans="2:143" ht="11.25" customHeight="1" x14ac:dyDescent="0.2">
      <c r="B10" s="620" t="s">
        <v>232</v>
      </c>
      <c r="C10" s="621"/>
      <c r="D10" s="621"/>
      <c r="E10" s="621"/>
      <c r="F10" s="621"/>
      <c r="G10" s="621"/>
      <c r="H10" s="621"/>
      <c r="I10" s="621"/>
      <c r="J10" s="621"/>
      <c r="K10" s="621"/>
      <c r="L10" s="621"/>
      <c r="M10" s="621"/>
      <c r="N10" s="621"/>
      <c r="O10" s="621"/>
      <c r="P10" s="621"/>
      <c r="Q10" s="622"/>
      <c r="R10" s="623" t="s">
        <v>121</v>
      </c>
      <c r="S10" s="624"/>
      <c r="T10" s="624"/>
      <c r="U10" s="624"/>
      <c r="V10" s="624"/>
      <c r="W10" s="624"/>
      <c r="X10" s="624"/>
      <c r="Y10" s="625"/>
      <c r="Z10" s="626" t="s">
        <v>121</v>
      </c>
      <c r="AA10" s="626"/>
      <c r="AB10" s="626"/>
      <c r="AC10" s="626"/>
      <c r="AD10" s="627" t="s">
        <v>121</v>
      </c>
      <c r="AE10" s="627"/>
      <c r="AF10" s="627"/>
      <c r="AG10" s="627"/>
      <c r="AH10" s="627"/>
      <c r="AI10" s="627"/>
      <c r="AJ10" s="627"/>
      <c r="AK10" s="627"/>
      <c r="AL10" s="628" t="s">
        <v>121</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91617</v>
      </c>
      <c r="BH10" s="624"/>
      <c r="BI10" s="624"/>
      <c r="BJ10" s="624"/>
      <c r="BK10" s="624"/>
      <c r="BL10" s="624"/>
      <c r="BM10" s="624"/>
      <c r="BN10" s="625"/>
      <c r="BO10" s="626">
        <v>2.2000000000000002</v>
      </c>
      <c r="BP10" s="626"/>
      <c r="BQ10" s="626"/>
      <c r="BR10" s="626"/>
      <c r="BS10" s="627" t="s">
        <v>121</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17264</v>
      </c>
      <c r="CS10" s="624"/>
      <c r="CT10" s="624"/>
      <c r="CU10" s="624"/>
      <c r="CV10" s="624"/>
      <c r="CW10" s="624"/>
      <c r="CX10" s="624"/>
      <c r="CY10" s="625"/>
      <c r="CZ10" s="626">
        <v>0.1</v>
      </c>
      <c r="DA10" s="626"/>
      <c r="DB10" s="626"/>
      <c r="DC10" s="626"/>
      <c r="DD10" s="632" t="s">
        <v>121</v>
      </c>
      <c r="DE10" s="624"/>
      <c r="DF10" s="624"/>
      <c r="DG10" s="624"/>
      <c r="DH10" s="624"/>
      <c r="DI10" s="624"/>
      <c r="DJ10" s="624"/>
      <c r="DK10" s="624"/>
      <c r="DL10" s="624"/>
      <c r="DM10" s="624"/>
      <c r="DN10" s="624"/>
      <c r="DO10" s="624"/>
      <c r="DP10" s="625"/>
      <c r="DQ10" s="632">
        <v>12378</v>
      </c>
      <c r="DR10" s="624"/>
      <c r="DS10" s="624"/>
      <c r="DT10" s="624"/>
      <c r="DU10" s="624"/>
      <c r="DV10" s="624"/>
      <c r="DW10" s="624"/>
      <c r="DX10" s="624"/>
      <c r="DY10" s="624"/>
      <c r="DZ10" s="624"/>
      <c r="EA10" s="624"/>
      <c r="EB10" s="624"/>
      <c r="EC10" s="633"/>
    </row>
    <row r="11" spans="2:143" ht="11.25" customHeight="1" x14ac:dyDescent="0.2">
      <c r="B11" s="620" t="s">
        <v>235</v>
      </c>
      <c r="C11" s="621"/>
      <c r="D11" s="621"/>
      <c r="E11" s="621"/>
      <c r="F11" s="621"/>
      <c r="G11" s="621"/>
      <c r="H11" s="621"/>
      <c r="I11" s="621"/>
      <c r="J11" s="621"/>
      <c r="K11" s="621"/>
      <c r="L11" s="621"/>
      <c r="M11" s="621"/>
      <c r="N11" s="621"/>
      <c r="O11" s="621"/>
      <c r="P11" s="621"/>
      <c r="Q11" s="622"/>
      <c r="R11" s="623">
        <v>849926</v>
      </c>
      <c r="S11" s="624"/>
      <c r="T11" s="624"/>
      <c r="U11" s="624"/>
      <c r="V11" s="624"/>
      <c r="W11" s="624"/>
      <c r="X11" s="624"/>
      <c r="Y11" s="625"/>
      <c r="Z11" s="628">
        <v>5.5</v>
      </c>
      <c r="AA11" s="629"/>
      <c r="AB11" s="629"/>
      <c r="AC11" s="635"/>
      <c r="AD11" s="632">
        <v>849926</v>
      </c>
      <c r="AE11" s="624"/>
      <c r="AF11" s="624"/>
      <c r="AG11" s="624"/>
      <c r="AH11" s="624"/>
      <c r="AI11" s="624"/>
      <c r="AJ11" s="624"/>
      <c r="AK11" s="625"/>
      <c r="AL11" s="628">
        <v>11.2</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124718</v>
      </c>
      <c r="BH11" s="624"/>
      <c r="BI11" s="624"/>
      <c r="BJ11" s="624"/>
      <c r="BK11" s="624"/>
      <c r="BL11" s="624"/>
      <c r="BM11" s="624"/>
      <c r="BN11" s="625"/>
      <c r="BO11" s="626">
        <v>3.1</v>
      </c>
      <c r="BP11" s="626"/>
      <c r="BQ11" s="626"/>
      <c r="BR11" s="626"/>
      <c r="BS11" s="627" t="s">
        <v>121</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116477</v>
      </c>
      <c r="CS11" s="624"/>
      <c r="CT11" s="624"/>
      <c r="CU11" s="624"/>
      <c r="CV11" s="624"/>
      <c r="CW11" s="624"/>
      <c r="CX11" s="624"/>
      <c r="CY11" s="625"/>
      <c r="CZ11" s="626">
        <v>0.8</v>
      </c>
      <c r="DA11" s="626"/>
      <c r="DB11" s="626"/>
      <c r="DC11" s="626"/>
      <c r="DD11" s="632" t="s">
        <v>121</v>
      </c>
      <c r="DE11" s="624"/>
      <c r="DF11" s="624"/>
      <c r="DG11" s="624"/>
      <c r="DH11" s="624"/>
      <c r="DI11" s="624"/>
      <c r="DJ11" s="624"/>
      <c r="DK11" s="624"/>
      <c r="DL11" s="624"/>
      <c r="DM11" s="624"/>
      <c r="DN11" s="624"/>
      <c r="DO11" s="624"/>
      <c r="DP11" s="625"/>
      <c r="DQ11" s="632">
        <v>85121</v>
      </c>
      <c r="DR11" s="624"/>
      <c r="DS11" s="624"/>
      <c r="DT11" s="624"/>
      <c r="DU11" s="624"/>
      <c r="DV11" s="624"/>
      <c r="DW11" s="624"/>
      <c r="DX11" s="624"/>
      <c r="DY11" s="624"/>
      <c r="DZ11" s="624"/>
      <c r="EA11" s="624"/>
      <c r="EB11" s="624"/>
      <c r="EC11" s="633"/>
    </row>
    <row r="12" spans="2:143" ht="11.25" customHeight="1" x14ac:dyDescent="0.2">
      <c r="B12" s="620" t="s">
        <v>238</v>
      </c>
      <c r="C12" s="621"/>
      <c r="D12" s="621"/>
      <c r="E12" s="621"/>
      <c r="F12" s="621"/>
      <c r="G12" s="621"/>
      <c r="H12" s="621"/>
      <c r="I12" s="621"/>
      <c r="J12" s="621"/>
      <c r="K12" s="621"/>
      <c r="L12" s="621"/>
      <c r="M12" s="621"/>
      <c r="N12" s="621"/>
      <c r="O12" s="621"/>
      <c r="P12" s="621"/>
      <c r="Q12" s="622"/>
      <c r="R12" s="623">
        <v>23785</v>
      </c>
      <c r="S12" s="624"/>
      <c r="T12" s="624"/>
      <c r="U12" s="624"/>
      <c r="V12" s="624"/>
      <c r="W12" s="624"/>
      <c r="X12" s="624"/>
      <c r="Y12" s="625"/>
      <c r="Z12" s="626">
        <v>0.2</v>
      </c>
      <c r="AA12" s="626"/>
      <c r="AB12" s="626"/>
      <c r="AC12" s="626"/>
      <c r="AD12" s="627">
        <v>23785</v>
      </c>
      <c r="AE12" s="627"/>
      <c r="AF12" s="627"/>
      <c r="AG12" s="627"/>
      <c r="AH12" s="627"/>
      <c r="AI12" s="627"/>
      <c r="AJ12" s="627"/>
      <c r="AK12" s="627"/>
      <c r="AL12" s="628">
        <v>0.3</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2145929</v>
      </c>
      <c r="BH12" s="624"/>
      <c r="BI12" s="624"/>
      <c r="BJ12" s="624"/>
      <c r="BK12" s="624"/>
      <c r="BL12" s="624"/>
      <c r="BM12" s="624"/>
      <c r="BN12" s="625"/>
      <c r="BO12" s="626">
        <v>52.6</v>
      </c>
      <c r="BP12" s="626"/>
      <c r="BQ12" s="626"/>
      <c r="BR12" s="626"/>
      <c r="BS12" s="627" t="s">
        <v>121</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34264</v>
      </c>
      <c r="CS12" s="624"/>
      <c r="CT12" s="624"/>
      <c r="CU12" s="624"/>
      <c r="CV12" s="624"/>
      <c r="CW12" s="624"/>
      <c r="CX12" s="624"/>
      <c r="CY12" s="625"/>
      <c r="CZ12" s="626">
        <v>0.2</v>
      </c>
      <c r="DA12" s="626"/>
      <c r="DB12" s="626"/>
      <c r="DC12" s="626"/>
      <c r="DD12" s="632" t="s">
        <v>121</v>
      </c>
      <c r="DE12" s="624"/>
      <c r="DF12" s="624"/>
      <c r="DG12" s="624"/>
      <c r="DH12" s="624"/>
      <c r="DI12" s="624"/>
      <c r="DJ12" s="624"/>
      <c r="DK12" s="624"/>
      <c r="DL12" s="624"/>
      <c r="DM12" s="624"/>
      <c r="DN12" s="624"/>
      <c r="DO12" s="624"/>
      <c r="DP12" s="625"/>
      <c r="DQ12" s="632">
        <v>26297</v>
      </c>
      <c r="DR12" s="624"/>
      <c r="DS12" s="624"/>
      <c r="DT12" s="624"/>
      <c r="DU12" s="624"/>
      <c r="DV12" s="624"/>
      <c r="DW12" s="624"/>
      <c r="DX12" s="624"/>
      <c r="DY12" s="624"/>
      <c r="DZ12" s="624"/>
      <c r="EA12" s="624"/>
      <c r="EB12" s="624"/>
      <c r="EC12" s="633"/>
    </row>
    <row r="13" spans="2:143" ht="11.25" customHeight="1" x14ac:dyDescent="0.2">
      <c r="B13" s="620" t="s">
        <v>241</v>
      </c>
      <c r="C13" s="621"/>
      <c r="D13" s="621"/>
      <c r="E13" s="621"/>
      <c r="F13" s="621"/>
      <c r="G13" s="621"/>
      <c r="H13" s="621"/>
      <c r="I13" s="621"/>
      <c r="J13" s="621"/>
      <c r="K13" s="621"/>
      <c r="L13" s="621"/>
      <c r="M13" s="621"/>
      <c r="N13" s="621"/>
      <c r="O13" s="621"/>
      <c r="P13" s="621"/>
      <c r="Q13" s="622"/>
      <c r="R13" s="623" t="s">
        <v>121</v>
      </c>
      <c r="S13" s="624"/>
      <c r="T13" s="624"/>
      <c r="U13" s="624"/>
      <c r="V13" s="624"/>
      <c r="W13" s="624"/>
      <c r="X13" s="624"/>
      <c r="Y13" s="625"/>
      <c r="Z13" s="626" t="s">
        <v>121</v>
      </c>
      <c r="AA13" s="626"/>
      <c r="AB13" s="626"/>
      <c r="AC13" s="626"/>
      <c r="AD13" s="627" t="s">
        <v>121</v>
      </c>
      <c r="AE13" s="627"/>
      <c r="AF13" s="627"/>
      <c r="AG13" s="627"/>
      <c r="AH13" s="627"/>
      <c r="AI13" s="627"/>
      <c r="AJ13" s="627"/>
      <c r="AK13" s="627"/>
      <c r="AL13" s="628" t="s">
        <v>121</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2116542</v>
      </c>
      <c r="BH13" s="624"/>
      <c r="BI13" s="624"/>
      <c r="BJ13" s="624"/>
      <c r="BK13" s="624"/>
      <c r="BL13" s="624"/>
      <c r="BM13" s="624"/>
      <c r="BN13" s="625"/>
      <c r="BO13" s="626">
        <v>51.9</v>
      </c>
      <c r="BP13" s="626"/>
      <c r="BQ13" s="626"/>
      <c r="BR13" s="626"/>
      <c r="BS13" s="627" t="s">
        <v>121</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1375884</v>
      </c>
      <c r="CS13" s="624"/>
      <c r="CT13" s="624"/>
      <c r="CU13" s="624"/>
      <c r="CV13" s="624"/>
      <c r="CW13" s="624"/>
      <c r="CX13" s="624"/>
      <c r="CY13" s="625"/>
      <c r="CZ13" s="626">
        <v>9.1</v>
      </c>
      <c r="DA13" s="626"/>
      <c r="DB13" s="626"/>
      <c r="DC13" s="626"/>
      <c r="DD13" s="632">
        <v>957749</v>
      </c>
      <c r="DE13" s="624"/>
      <c r="DF13" s="624"/>
      <c r="DG13" s="624"/>
      <c r="DH13" s="624"/>
      <c r="DI13" s="624"/>
      <c r="DJ13" s="624"/>
      <c r="DK13" s="624"/>
      <c r="DL13" s="624"/>
      <c r="DM13" s="624"/>
      <c r="DN13" s="624"/>
      <c r="DO13" s="624"/>
      <c r="DP13" s="625"/>
      <c r="DQ13" s="632">
        <v>616336</v>
      </c>
      <c r="DR13" s="624"/>
      <c r="DS13" s="624"/>
      <c r="DT13" s="624"/>
      <c r="DU13" s="624"/>
      <c r="DV13" s="624"/>
      <c r="DW13" s="624"/>
      <c r="DX13" s="624"/>
      <c r="DY13" s="624"/>
      <c r="DZ13" s="624"/>
      <c r="EA13" s="624"/>
      <c r="EB13" s="624"/>
      <c r="EC13" s="633"/>
    </row>
    <row r="14" spans="2:143" ht="11.25" customHeight="1" x14ac:dyDescent="0.2">
      <c r="B14" s="620" t="s">
        <v>244</v>
      </c>
      <c r="C14" s="621"/>
      <c r="D14" s="621"/>
      <c r="E14" s="621"/>
      <c r="F14" s="621"/>
      <c r="G14" s="621"/>
      <c r="H14" s="621"/>
      <c r="I14" s="621"/>
      <c r="J14" s="621"/>
      <c r="K14" s="621"/>
      <c r="L14" s="621"/>
      <c r="M14" s="621"/>
      <c r="N14" s="621"/>
      <c r="O14" s="621"/>
      <c r="P14" s="621"/>
      <c r="Q14" s="622"/>
      <c r="R14" s="623">
        <v>619</v>
      </c>
      <c r="S14" s="624"/>
      <c r="T14" s="624"/>
      <c r="U14" s="624"/>
      <c r="V14" s="624"/>
      <c r="W14" s="624"/>
      <c r="X14" s="624"/>
      <c r="Y14" s="625"/>
      <c r="Z14" s="626">
        <v>0</v>
      </c>
      <c r="AA14" s="626"/>
      <c r="AB14" s="626"/>
      <c r="AC14" s="626"/>
      <c r="AD14" s="627">
        <v>619</v>
      </c>
      <c r="AE14" s="627"/>
      <c r="AF14" s="627"/>
      <c r="AG14" s="627"/>
      <c r="AH14" s="627"/>
      <c r="AI14" s="627"/>
      <c r="AJ14" s="627"/>
      <c r="AK14" s="627"/>
      <c r="AL14" s="628">
        <v>0</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159239</v>
      </c>
      <c r="BH14" s="624"/>
      <c r="BI14" s="624"/>
      <c r="BJ14" s="624"/>
      <c r="BK14" s="624"/>
      <c r="BL14" s="624"/>
      <c r="BM14" s="624"/>
      <c r="BN14" s="625"/>
      <c r="BO14" s="626">
        <v>3.9</v>
      </c>
      <c r="BP14" s="626"/>
      <c r="BQ14" s="626"/>
      <c r="BR14" s="626"/>
      <c r="BS14" s="627" t="s">
        <v>121</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572521</v>
      </c>
      <c r="CS14" s="624"/>
      <c r="CT14" s="624"/>
      <c r="CU14" s="624"/>
      <c r="CV14" s="624"/>
      <c r="CW14" s="624"/>
      <c r="CX14" s="624"/>
      <c r="CY14" s="625"/>
      <c r="CZ14" s="626">
        <v>3.8</v>
      </c>
      <c r="DA14" s="626"/>
      <c r="DB14" s="626"/>
      <c r="DC14" s="626"/>
      <c r="DD14" s="632" t="s">
        <v>121</v>
      </c>
      <c r="DE14" s="624"/>
      <c r="DF14" s="624"/>
      <c r="DG14" s="624"/>
      <c r="DH14" s="624"/>
      <c r="DI14" s="624"/>
      <c r="DJ14" s="624"/>
      <c r="DK14" s="624"/>
      <c r="DL14" s="624"/>
      <c r="DM14" s="624"/>
      <c r="DN14" s="624"/>
      <c r="DO14" s="624"/>
      <c r="DP14" s="625"/>
      <c r="DQ14" s="632">
        <v>553397</v>
      </c>
      <c r="DR14" s="624"/>
      <c r="DS14" s="624"/>
      <c r="DT14" s="624"/>
      <c r="DU14" s="624"/>
      <c r="DV14" s="624"/>
      <c r="DW14" s="624"/>
      <c r="DX14" s="624"/>
      <c r="DY14" s="624"/>
      <c r="DZ14" s="624"/>
      <c r="EA14" s="624"/>
      <c r="EB14" s="624"/>
      <c r="EC14" s="633"/>
    </row>
    <row r="15" spans="2:143" ht="11.25" customHeight="1" x14ac:dyDescent="0.2">
      <c r="B15" s="620" t="s">
        <v>247</v>
      </c>
      <c r="C15" s="621"/>
      <c r="D15" s="621"/>
      <c r="E15" s="621"/>
      <c r="F15" s="621"/>
      <c r="G15" s="621"/>
      <c r="H15" s="621"/>
      <c r="I15" s="621"/>
      <c r="J15" s="621"/>
      <c r="K15" s="621"/>
      <c r="L15" s="621"/>
      <c r="M15" s="621"/>
      <c r="N15" s="621"/>
      <c r="O15" s="621"/>
      <c r="P15" s="621"/>
      <c r="Q15" s="622"/>
      <c r="R15" s="623" t="s">
        <v>121</v>
      </c>
      <c r="S15" s="624"/>
      <c r="T15" s="624"/>
      <c r="U15" s="624"/>
      <c r="V15" s="624"/>
      <c r="W15" s="624"/>
      <c r="X15" s="624"/>
      <c r="Y15" s="625"/>
      <c r="Z15" s="626" t="s">
        <v>121</v>
      </c>
      <c r="AA15" s="626"/>
      <c r="AB15" s="626"/>
      <c r="AC15" s="626"/>
      <c r="AD15" s="627" t="s">
        <v>121</v>
      </c>
      <c r="AE15" s="627"/>
      <c r="AF15" s="627"/>
      <c r="AG15" s="627"/>
      <c r="AH15" s="627"/>
      <c r="AI15" s="627"/>
      <c r="AJ15" s="627"/>
      <c r="AK15" s="627"/>
      <c r="AL15" s="628" t="s">
        <v>121</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140915</v>
      </c>
      <c r="BH15" s="624"/>
      <c r="BI15" s="624"/>
      <c r="BJ15" s="624"/>
      <c r="BK15" s="624"/>
      <c r="BL15" s="624"/>
      <c r="BM15" s="624"/>
      <c r="BN15" s="625"/>
      <c r="BO15" s="626">
        <v>3.5</v>
      </c>
      <c r="BP15" s="626"/>
      <c r="BQ15" s="626"/>
      <c r="BR15" s="626"/>
      <c r="BS15" s="627" t="s">
        <v>121</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1958231</v>
      </c>
      <c r="CS15" s="624"/>
      <c r="CT15" s="624"/>
      <c r="CU15" s="624"/>
      <c r="CV15" s="624"/>
      <c r="CW15" s="624"/>
      <c r="CX15" s="624"/>
      <c r="CY15" s="625"/>
      <c r="CZ15" s="626">
        <v>13</v>
      </c>
      <c r="DA15" s="626"/>
      <c r="DB15" s="626"/>
      <c r="DC15" s="626"/>
      <c r="DD15" s="632">
        <v>379029</v>
      </c>
      <c r="DE15" s="624"/>
      <c r="DF15" s="624"/>
      <c r="DG15" s="624"/>
      <c r="DH15" s="624"/>
      <c r="DI15" s="624"/>
      <c r="DJ15" s="624"/>
      <c r="DK15" s="624"/>
      <c r="DL15" s="624"/>
      <c r="DM15" s="624"/>
      <c r="DN15" s="624"/>
      <c r="DO15" s="624"/>
      <c r="DP15" s="625"/>
      <c r="DQ15" s="632">
        <v>1113101</v>
      </c>
      <c r="DR15" s="624"/>
      <c r="DS15" s="624"/>
      <c r="DT15" s="624"/>
      <c r="DU15" s="624"/>
      <c r="DV15" s="624"/>
      <c r="DW15" s="624"/>
      <c r="DX15" s="624"/>
      <c r="DY15" s="624"/>
      <c r="DZ15" s="624"/>
      <c r="EA15" s="624"/>
      <c r="EB15" s="624"/>
      <c r="EC15" s="633"/>
    </row>
    <row r="16" spans="2:143" ht="11.25" customHeight="1" x14ac:dyDescent="0.2">
      <c r="B16" s="620" t="s">
        <v>250</v>
      </c>
      <c r="C16" s="621"/>
      <c r="D16" s="621"/>
      <c r="E16" s="621"/>
      <c r="F16" s="621"/>
      <c r="G16" s="621"/>
      <c r="H16" s="621"/>
      <c r="I16" s="621"/>
      <c r="J16" s="621"/>
      <c r="K16" s="621"/>
      <c r="L16" s="621"/>
      <c r="M16" s="621"/>
      <c r="N16" s="621"/>
      <c r="O16" s="621"/>
      <c r="P16" s="621"/>
      <c r="Q16" s="622"/>
      <c r="R16" s="623">
        <v>7070</v>
      </c>
      <c r="S16" s="624"/>
      <c r="T16" s="624"/>
      <c r="U16" s="624"/>
      <c r="V16" s="624"/>
      <c r="W16" s="624"/>
      <c r="X16" s="624"/>
      <c r="Y16" s="625"/>
      <c r="Z16" s="626">
        <v>0</v>
      </c>
      <c r="AA16" s="626"/>
      <c r="AB16" s="626"/>
      <c r="AC16" s="626"/>
      <c r="AD16" s="627">
        <v>7070</v>
      </c>
      <c r="AE16" s="627"/>
      <c r="AF16" s="627"/>
      <c r="AG16" s="627"/>
      <c r="AH16" s="627"/>
      <c r="AI16" s="627"/>
      <c r="AJ16" s="627"/>
      <c r="AK16" s="627"/>
      <c r="AL16" s="628">
        <v>0.1</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121</v>
      </c>
      <c r="BH16" s="624"/>
      <c r="BI16" s="624"/>
      <c r="BJ16" s="624"/>
      <c r="BK16" s="624"/>
      <c r="BL16" s="624"/>
      <c r="BM16" s="624"/>
      <c r="BN16" s="625"/>
      <c r="BO16" s="626" t="s">
        <v>121</v>
      </c>
      <c r="BP16" s="626"/>
      <c r="BQ16" s="626"/>
      <c r="BR16" s="626"/>
      <c r="BS16" s="627" t="s">
        <v>121</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v>37000</v>
      </c>
      <c r="CS16" s="624"/>
      <c r="CT16" s="624"/>
      <c r="CU16" s="624"/>
      <c r="CV16" s="624"/>
      <c r="CW16" s="624"/>
      <c r="CX16" s="624"/>
      <c r="CY16" s="625"/>
      <c r="CZ16" s="626">
        <v>0.2</v>
      </c>
      <c r="DA16" s="626"/>
      <c r="DB16" s="626"/>
      <c r="DC16" s="626"/>
      <c r="DD16" s="632" t="s">
        <v>121</v>
      </c>
      <c r="DE16" s="624"/>
      <c r="DF16" s="624"/>
      <c r="DG16" s="624"/>
      <c r="DH16" s="624"/>
      <c r="DI16" s="624"/>
      <c r="DJ16" s="624"/>
      <c r="DK16" s="624"/>
      <c r="DL16" s="624"/>
      <c r="DM16" s="624"/>
      <c r="DN16" s="624"/>
      <c r="DO16" s="624"/>
      <c r="DP16" s="625"/>
      <c r="DQ16" s="632">
        <v>4868</v>
      </c>
      <c r="DR16" s="624"/>
      <c r="DS16" s="624"/>
      <c r="DT16" s="624"/>
      <c r="DU16" s="624"/>
      <c r="DV16" s="624"/>
      <c r="DW16" s="624"/>
      <c r="DX16" s="624"/>
      <c r="DY16" s="624"/>
      <c r="DZ16" s="624"/>
      <c r="EA16" s="624"/>
      <c r="EB16" s="624"/>
      <c r="EC16" s="633"/>
    </row>
    <row r="17" spans="2:133" ht="11.25" customHeight="1" x14ac:dyDescent="0.2">
      <c r="B17" s="620" t="s">
        <v>253</v>
      </c>
      <c r="C17" s="621"/>
      <c r="D17" s="621"/>
      <c r="E17" s="621"/>
      <c r="F17" s="621"/>
      <c r="G17" s="621"/>
      <c r="H17" s="621"/>
      <c r="I17" s="621"/>
      <c r="J17" s="621"/>
      <c r="K17" s="621"/>
      <c r="L17" s="621"/>
      <c r="M17" s="621"/>
      <c r="N17" s="621"/>
      <c r="O17" s="621"/>
      <c r="P17" s="621"/>
      <c r="Q17" s="622"/>
      <c r="R17" s="623">
        <v>75035</v>
      </c>
      <c r="S17" s="624"/>
      <c r="T17" s="624"/>
      <c r="U17" s="624"/>
      <c r="V17" s="624"/>
      <c r="W17" s="624"/>
      <c r="X17" s="624"/>
      <c r="Y17" s="625"/>
      <c r="Z17" s="626">
        <v>0.5</v>
      </c>
      <c r="AA17" s="626"/>
      <c r="AB17" s="626"/>
      <c r="AC17" s="626"/>
      <c r="AD17" s="627">
        <v>75035</v>
      </c>
      <c r="AE17" s="627"/>
      <c r="AF17" s="627"/>
      <c r="AG17" s="627"/>
      <c r="AH17" s="627"/>
      <c r="AI17" s="627"/>
      <c r="AJ17" s="627"/>
      <c r="AK17" s="627"/>
      <c r="AL17" s="628">
        <v>1</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121</v>
      </c>
      <c r="BH17" s="624"/>
      <c r="BI17" s="624"/>
      <c r="BJ17" s="624"/>
      <c r="BK17" s="624"/>
      <c r="BL17" s="624"/>
      <c r="BM17" s="624"/>
      <c r="BN17" s="625"/>
      <c r="BO17" s="626" t="s">
        <v>121</v>
      </c>
      <c r="BP17" s="626"/>
      <c r="BQ17" s="626"/>
      <c r="BR17" s="626"/>
      <c r="BS17" s="627" t="s">
        <v>121</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966220</v>
      </c>
      <c r="CS17" s="624"/>
      <c r="CT17" s="624"/>
      <c r="CU17" s="624"/>
      <c r="CV17" s="624"/>
      <c r="CW17" s="624"/>
      <c r="CX17" s="624"/>
      <c r="CY17" s="625"/>
      <c r="CZ17" s="626">
        <v>6.4</v>
      </c>
      <c r="DA17" s="626"/>
      <c r="DB17" s="626"/>
      <c r="DC17" s="626"/>
      <c r="DD17" s="632" t="s">
        <v>121</v>
      </c>
      <c r="DE17" s="624"/>
      <c r="DF17" s="624"/>
      <c r="DG17" s="624"/>
      <c r="DH17" s="624"/>
      <c r="DI17" s="624"/>
      <c r="DJ17" s="624"/>
      <c r="DK17" s="624"/>
      <c r="DL17" s="624"/>
      <c r="DM17" s="624"/>
      <c r="DN17" s="624"/>
      <c r="DO17" s="624"/>
      <c r="DP17" s="625"/>
      <c r="DQ17" s="632">
        <v>966220</v>
      </c>
      <c r="DR17" s="624"/>
      <c r="DS17" s="624"/>
      <c r="DT17" s="624"/>
      <c r="DU17" s="624"/>
      <c r="DV17" s="624"/>
      <c r="DW17" s="624"/>
      <c r="DX17" s="624"/>
      <c r="DY17" s="624"/>
      <c r="DZ17" s="624"/>
      <c r="EA17" s="624"/>
      <c r="EB17" s="624"/>
      <c r="EC17" s="633"/>
    </row>
    <row r="18" spans="2:133" ht="11.25" customHeight="1" x14ac:dyDescent="0.2">
      <c r="B18" s="620" t="s">
        <v>256</v>
      </c>
      <c r="C18" s="621"/>
      <c r="D18" s="621"/>
      <c r="E18" s="621"/>
      <c r="F18" s="621"/>
      <c r="G18" s="621"/>
      <c r="H18" s="621"/>
      <c r="I18" s="621"/>
      <c r="J18" s="621"/>
      <c r="K18" s="621"/>
      <c r="L18" s="621"/>
      <c r="M18" s="621"/>
      <c r="N18" s="621"/>
      <c r="O18" s="621"/>
      <c r="P18" s="621"/>
      <c r="Q18" s="622"/>
      <c r="R18" s="623">
        <v>33065</v>
      </c>
      <c r="S18" s="624"/>
      <c r="T18" s="624"/>
      <c r="U18" s="624"/>
      <c r="V18" s="624"/>
      <c r="W18" s="624"/>
      <c r="X18" s="624"/>
      <c r="Y18" s="625"/>
      <c r="Z18" s="626">
        <v>0.2</v>
      </c>
      <c r="AA18" s="626"/>
      <c r="AB18" s="626"/>
      <c r="AC18" s="626"/>
      <c r="AD18" s="627">
        <v>33065</v>
      </c>
      <c r="AE18" s="627"/>
      <c r="AF18" s="627"/>
      <c r="AG18" s="627"/>
      <c r="AH18" s="627"/>
      <c r="AI18" s="627"/>
      <c r="AJ18" s="627"/>
      <c r="AK18" s="627"/>
      <c r="AL18" s="628">
        <v>0.4</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121</v>
      </c>
      <c r="BH18" s="624"/>
      <c r="BI18" s="624"/>
      <c r="BJ18" s="624"/>
      <c r="BK18" s="624"/>
      <c r="BL18" s="624"/>
      <c r="BM18" s="624"/>
      <c r="BN18" s="625"/>
      <c r="BO18" s="626" t="s">
        <v>121</v>
      </c>
      <c r="BP18" s="626"/>
      <c r="BQ18" s="626"/>
      <c r="BR18" s="626"/>
      <c r="BS18" s="627" t="s">
        <v>121</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121</v>
      </c>
      <c r="CS18" s="624"/>
      <c r="CT18" s="624"/>
      <c r="CU18" s="624"/>
      <c r="CV18" s="624"/>
      <c r="CW18" s="624"/>
      <c r="CX18" s="624"/>
      <c r="CY18" s="625"/>
      <c r="CZ18" s="626" t="s">
        <v>121</v>
      </c>
      <c r="DA18" s="626"/>
      <c r="DB18" s="626"/>
      <c r="DC18" s="626"/>
      <c r="DD18" s="632" t="s">
        <v>121</v>
      </c>
      <c r="DE18" s="624"/>
      <c r="DF18" s="624"/>
      <c r="DG18" s="624"/>
      <c r="DH18" s="624"/>
      <c r="DI18" s="624"/>
      <c r="DJ18" s="624"/>
      <c r="DK18" s="624"/>
      <c r="DL18" s="624"/>
      <c r="DM18" s="624"/>
      <c r="DN18" s="624"/>
      <c r="DO18" s="624"/>
      <c r="DP18" s="625"/>
      <c r="DQ18" s="632" t="s">
        <v>121</v>
      </c>
      <c r="DR18" s="624"/>
      <c r="DS18" s="624"/>
      <c r="DT18" s="624"/>
      <c r="DU18" s="624"/>
      <c r="DV18" s="624"/>
      <c r="DW18" s="624"/>
      <c r="DX18" s="624"/>
      <c r="DY18" s="624"/>
      <c r="DZ18" s="624"/>
      <c r="EA18" s="624"/>
      <c r="EB18" s="624"/>
      <c r="EC18" s="633"/>
    </row>
    <row r="19" spans="2:133" ht="11.25" customHeight="1" x14ac:dyDescent="0.2">
      <c r="B19" s="620" t="s">
        <v>259</v>
      </c>
      <c r="C19" s="621"/>
      <c r="D19" s="621"/>
      <c r="E19" s="621"/>
      <c r="F19" s="621"/>
      <c r="G19" s="621"/>
      <c r="H19" s="621"/>
      <c r="I19" s="621"/>
      <c r="J19" s="621"/>
      <c r="K19" s="621"/>
      <c r="L19" s="621"/>
      <c r="M19" s="621"/>
      <c r="N19" s="621"/>
      <c r="O19" s="621"/>
      <c r="P19" s="621"/>
      <c r="Q19" s="622"/>
      <c r="R19" s="623">
        <v>30696</v>
      </c>
      <c r="S19" s="624"/>
      <c r="T19" s="624"/>
      <c r="U19" s="624"/>
      <c r="V19" s="624"/>
      <c r="W19" s="624"/>
      <c r="X19" s="624"/>
      <c r="Y19" s="625"/>
      <c r="Z19" s="626">
        <v>0.2</v>
      </c>
      <c r="AA19" s="626"/>
      <c r="AB19" s="626"/>
      <c r="AC19" s="626"/>
      <c r="AD19" s="627">
        <v>30696</v>
      </c>
      <c r="AE19" s="627"/>
      <c r="AF19" s="627"/>
      <c r="AG19" s="627"/>
      <c r="AH19" s="627"/>
      <c r="AI19" s="627"/>
      <c r="AJ19" s="627"/>
      <c r="AK19" s="627"/>
      <c r="AL19" s="628">
        <v>0.4</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t="s">
        <v>121</v>
      </c>
      <c r="BH19" s="624"/>
      <c r="BI19" s="624"/>
      <c r="BJ19" s="624"/>
      <c r="BK19" s="624"/>
      <c r="BL19" s="624"/>
      <c r="BM19" s="624"/>
      <c r="BN19" s="625"/>
      <c r="BO19" s="626" t="s">
        <v>121</v>
      </c>
      <c r="BP19" s="626"/>
      <c r="BQ19" s="626"/>
      <c r="BR19" s="626"/>
      <c r="BS19" s="627" t="s">
        <v>121</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121</v>
      </c>
      <c r="CS19" s="624"/>
      <c r="CT19" s="624"/>
      <c r="CU19" s="624"/>
      <c r="CV19" s="624"/>
      <c r="CW19" s="624"/>
      <c r="CX19" s="624"/>
      <c r="CY19" s="625"/>
      <c r="CZ19" s="626" t="s">
        <v>121</v>
      </c>
      <c r="DA19" s="626"/>
      <c r="DB19" s="626"/>
      <c r="DC19" s="626"/>
      <c r="DD19" s="632" t="s">
        <v>121</v>
      </c>
      <c r="DE19" s="624"/>
      <c r="DF19" s="624"/>
      <c r="DG19" s="624"/>
      <c r="DH19" s="624"/>
      <c r="DI19" s="624"/>
      <c r="DJ19" s="624"/>
      <c r="DK19" s="624"/>
      <c r="DL19" s="624"/>
      <c r="DM19" s="624"/>
      <c r="DN19" s="624"/>
      <c r="DO19" s="624"/>
      <c r="DP19" s="625"/>
      <c r="DQ19" s="632" t="s">
        <v>121</v>
      </c>
      <c r="DR19" s="624"/>
      <c r="DS19" s="624"/>
      <c r="DT19" s="624"/>
      <c r="DU19" s="624"/>
      <c r="DV19" s="624"/>
      <c r="DW19" s="624"/>
      <c r="DX19" s="624"/>
      <c r="DY19" s="624"/>
      <c r="DZ19" s="624"/>
      <c r="EA19" s="624"/>
      <c r="EB19" s="624"/>
      <c r="EC19" s="633"/>
    </row>
    <row r="20" spans="2:133" ht="11.25" customHeight="1" x14ac:dyDescent="0.2">
      <c r="B20" s="636" t="s">
        <v>262</v>
      </c>
      <c r="C20" s="637"/>
      <c r="D20" s="637"/>
      <c r="E20" s="637"/>
      <c r="F20" s="637"/>
      <c r="G20" s="637"/>
      <c r="H20" s="637"/>
      <c r="I20" s="637"/>
      <c r="J20" s="637"/>
      <c r="K20" s="637"/>
      <c r="L20" s="637"/>
      <c r="M20" s="637"/>
      <c r="N20" s="637"/>
      <c r="O20" s="637"/>
      <c r="P20" s="637"/>
      <c r="Q20" s="638"/>
      <c r="R20" s="623">
        <v>2369</v>
      </c>
      <c r="S20" s="624"/>
      <c r="T20" s="624"/>
      <c r="U20" s="624"/>
      <c r="V20" s="624"/>
      <c r="W20" s="624"/>
      <c r="X20" s="624"/>
      <c r="Y20" s="625"/>
      <c r="Z20" s="626">
        <v>0</v>
      </c>
      <c r="AA20" s="626"/>
      <c r="AB20" s="626"/>
      <c r="AC20" s="626"/>
      <c r="AD20" s="627">
        <v>2369</v>
      </c>
      <c r="AE20" s="627"/>
      <c r="AF20" s="627"/>
      <c r="AG20" s="627"/>
      <c r="AH20" s="627"/>
      <c r="AI20" s="627"/>
      <c r="AJ20" s="627"/>
      <c r="AK20" s="627"/>
      <c r="AL20" s="628">
        <v>0</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t="s">
        <v>121</v>
      </c>
      <c r="BH20" s="624"/>
      <c r="BI20" s="624"/>
      <c r="BJ20" s="624"/>
      <c r="BK20" s="624"/>
      <c r="BL20" s="624"/>
      <c r="BM20" s="624"/>
      <c r="BN20" s="625"/>
      <c r="BO20" s="626" t="s">
        <v>121</v>
      </c>
      <c r="BP20" s="626"/>
      <c r="BQ20" s="626"/>
      <c r="BR20" s="626"/>
      <c r="BS20" s="627" t="s">
        <v>121</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15058926</v>
      </c>
      <c r="CS20" s="624"/>
      <c r="CT20" s="624"/>
      <c r="CU20" s="624"/>
      <c r="CV20" s="624"/>
      <c r="CW20" s="624"/>
      <c r="CX20" s="624"/>
      <c r="CY20" s="625"/>
      <c r="CZ20" s="626">
        <v>100</v>
      </c>
      <c r="DA20" s="626"/>
      <c r="DB20" s="626"/>
      <c r="DC20" s="626"/>
      <c r="DD20" s="632">
        <v>1440042</v>
      </c>
      <c r="DE20" s="624"/>
      <c r="DF20" s="624"/>
      <c r="DG20" s="624"/>
      <c r="DH20" s="624"/>
      <c r="DI20" s="624"/>
      <c r="DJ20" s="624"/>
      <c r="DK20" s="624"/>
      <c r="DL20" s="624"/>
      <c r="DM20" s="624"/>
      <c r="DN20" s="624"/>
      <c r="DO20" s="624"/>
      <c r="DP20" s="625"/>
      <c r="DQ20" s="632">
        <v>8928966</v>
      </c>
      <c r="DR20" s="624"/>
      <c r="DS20" s="624"/>
      <c r="DT20" s="624"/>
      <c r="DU20" s="624"/>
      <c r="DV20" s="624"/>
      <c r="DW20" s="624"/>
      <c r="DX20" s="624"/>
      <c r="DY20" s="624"/>
      <c r="DZ20" s="624"/>
      <c r="EA20" s="624"/>
      <c r="EB20" s="624"/>
      <c r="EC20" s="633"/>
    </row>
    <row r="21" spans="2:133" ht="11.25" customHeight="1" x14ac:dyDescent="0.2">
      <c r="B21" s="620" t="s">
        <v>265</v>
      </c>
      <c r="C21" s="621"/>
      <c r="D21" s="621"/>
      <c r="E21" s="621"/>
      <c r="F21" s="621"/>
      <c r="G21" s="621"/>
      <c r="H21" s="621"/>
      <c r="I21" s="621"/>
      <c r="J21" s="621"/>
      <c r="K21" s="621"/>
      <c r="L21" s="621"/>
      <c r="M21" s="621"/>
      <c r="N21" s="621"/>
      <c r="O21" s="621"/>
      <c r="P21" s="621"/>
      <c r="Q21" s="622"/>
      <c r="R21" s="623">
        <v>2513724</v>
      </c>
      <c r="S21" s="624"/>
      <c r="T21" s="624"/>
      <c r="U21" s="624"/>
      <c r="V21" s="624"/>
      <c r="W21" s="624"/>
      <c r="X21" s="624"/>
      <c r="Y21" s="625"/>
      <c r="Z21" s="626">
        <v>16.2</v>
      </c>
      <c r="AA21" s="626"/>
      <c r="AB21" s="626"/>
      <c r="AC21" s="626"/>
      <c r="AD21" s="627">
        <v>2388055</v>
      </c>
      <c r="AE21" s="627"/>
      <c r="AF21" s="627"/>
      <c r="AG21" s="627"/>
      <c r="AH21" s="627"/>
      <c r="AI21" s="627"/>
      <c r="AJ21" s="627"/>
      <c r="AK21" s="627"/>
      <c r="AL21" s="628">
        <v>31.5</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t="s">
        <v>121</v>
      </c>
      <c r="BH21" s="624"/>
      <c r="BI21" s="624"/>
      <c r="BJ21" s="624"/>
      <c r="BK21" s="624"/>
      <c r="BL21" s="624"/>
      <c r="BM21" s="624"/>
      <c r="BN21" s="625"/>
      <c r="BO21" s="626" t="s">
        <v>121</v>
      </c>
      <c r="BP21" s="626"/>
      <c r="BQ21" s="626"/>
      <c r="BR21" s="626"/>
      <c r="BS21" s="627" t="s">
        <v>121</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2">
      <c r="B22" s="620" t="s">
        <v>267</v>
      </c>
      <c r="C22" s="621"/>
      <c r="D22" s="621"/>
      <c r="E22" s="621"/>
      <c r="F22" s="621"/>
      <c r="G22" s="621"/>
      <c r="H22" s="621"/>
      <c r="I22" s="621"/>
      <c r="J22" s="621"/>
      <c r="K22" s="621"/>
      <c r="L22" s="621"/>
      <c r="M22" s="621"/>
      <c r="N22" s="621"/>
      <c r="O22" s="621"/>
      <c r="P22" s="621"/>
      <c r="Q22" s="622"/>
      <c r="R22" s="623">
        <v>2388055</v>
      </c>
      <c r="S22" s="624"/>
      <c r="T22" s="624"/>
      <c r="U22" s="624"/>
      <c r="V22" s="624"/>
      <c r="W22" s="624"/>
      <c r="X22" s="624"/>
      <c r="Y22" s="625"/>
      <c r="Z22" s="626">
        <v>15.4</v>
      </c>
      <c r="AA22" s="626"/>
      <c r="AB22" s="626"/>
      <c r="AC22" s="626"/>
      <c r="AD22" s="627">
        <v>2388055</v>
      </c>
      <c r="AE22" s="627"/>
      <c r="AF22" s="627"/>
      <c r="AG22" s="627"/>
      <c r="AH22" s="627"/>
      <c r="AI22" s="627"/>
      <c r="AJ22" s="627"/>
      <c r="AK22" s="627"/>
      <c r="AL22" s="628">
        <v>31.5</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121</v>
      </c>
      <c r="BH22" s="624"/>
      <c r="BI22" s="624"/>
      <c r="BJ22" s="624"/>
      <c r="BK22" s="624"/>
      <c r="BL22" s="624"/>
      <c r="BM22" s="624"/>
      <c r="BN22" s="625"/>
      <c r="BO22" s="626" t="s">
        <v>121</v>
      </c>
      <c r="BP22" s="626"/>
      <c r="BQ22" s="626"/>
      <c r="BR22" s="626"/>
      <c r="BS22" s="627" t="s">
        <v>121</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270</v>
      </c>
      <c r="C23" s="621"/>
      <c r="D23" s="621"/>
      <c r="E23" s="621"/>
      <c r="F23" s="621"/>
      <c r="G23" s="621"/>
      <c r="H23" s="621"/>
      <c r="I23" s="621"/>
      <c r="J23" s="621"/>
      <c r="K23" s="621"/>
      <c r="L23" s="621"/>
      <c r="M23" s="621"/>
      <c r="N23" s="621"/>
      <c r="O23" s="621"/>
      <c r="P23" s="621"/>
      <c r="Q23" s="622"/>
      <c r="R23" s="623">
        <v>125669</v>
      </c>
      <c r="S23" s="624"/>
      <c r="T23" s="624"/>
      <c r="U23" s="624"/>
      <c r="V23" s="624"/>
      <c r="W23" s="624"/>
      <c r="X23" s="624"/>
      <c r="Y23" s="625"/>
      <c r="Z23" s="626">
        <v>0.8</v>
      </c>
      <c r="AA23" s="626"/>
      <c r="AB23" s="626"/>
      <c r="AC23" s="626"/>
      <c r="AD23" s="627" t="s">
        <v>121</v>
      </c>
      <c r="AE23" s="627"/>
      <c r="AF23" s="627"/>
      <c r="AG23" s="627"/>
      <c r="AH23" s="627"/>
      <c r="AI23" s="627"/>
      <c r="AJ23" s="627"/>
      <c r="AK23" s="627"/>
      <c r="AL23" s="628" t="s">
        <v>121</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t="s">
        <v>121</v>
      </c>
      <c r="BH23" s="624"/>
      <c r="BI23" s="624"/>
      <c r="BJ23" s="624"/>
      <c r="BK23" s="624"/>
      <c r="BL23" s="624"/>
      <c r="BM23" s="624"/>
      <c r="BN23" s="625"/>
      <c r="BO23" s="626" t="s">
        <v>121</v>
      </c>
      <c r="BP23" s="626"/>
      <c r="BQ23" s="626"/>
      <c r="BR23" s="626"/>
      <c r="BS23" s="627" t="s">
        <v>121</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2">
      <c r="B24" s="620" t="s">
        <v>277</v>
      </c>
      <c r="C24" s="621"/>
      <c r="D24" s="621"/>
      <c r="E24" s="621"/>
      <c r="F24" s="621"/>
      <c r="G24" s="621"/>
      <c r="H24" s="621"/>
      <c r="I24" s="621"/>
      <c r="J24" s="621"/>
      <c r="K24" s="621"/>
      <c r="L24" s="621"/>
      <c r="M24" s="621"/>
      <c r="N24" s="621"/>
      <c r="O24" s="621"/>
      <c r="P24" s="621"/>
      <c r="Q24" s="622"/>
      <c r="R24" s="623" t="s">
        <v>121</v>
      </c>
      <c r="S24" s="624"/>
      <c r="T24" s="624"/>
      <c r="U24" s="624"/>
      <c r="V24" s="624"/>
      <c r="W24" s="624"/>
      <c r="X24" s="624"/>
      <c r="Y24" s="625"/>
      <c r="Z24" s="626" t="s">
        <v>121</v>
      </c>
      <c r="AA24" s="626"/>
      <c r="AB24" s="626"/>
      <c r="AC24" s="626"/>
      <c r="AD24" s="627" t="s">
        <v>121</v>
      </c>
      <c r="AE24" s="627"/>
      <c r="AF24" s="627"/>
      <c r="AG24" s="627"/>
      <c r="AH24" s="627"/>
      <c r="AI24" s="627"/>
      <c r="AJ24" s="627"/>
      <c r="AK24" s="627"/>
      <c r="AL24" s="628" t="s">
        <v>121</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121</v>
      </c>
      <c r="BH24" s="624"/>
      <c r="BI24" s="624"/>
      <c r="BJ24" s="624"/>
      <c r="BK24" s="624"/>
      <c r="BL24" s="624"/>
      <c r="BM24" s="624"/>
      <c r="BN24" s="625"/>
      <c r="BO24" s="626" t="s">
        <v>121</v>
      </c>
      <c r="BP24" s="626"/>
      <c r="BQ24" s="626"/>
      <c r="BR24" s="626"/>
      <c r="BS24" s="627" t="s">
        <v>121</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7836186</v>
      </c>
      <c r="CS24" s="613"/>
      <c r="CT24" s="613"/>
      <c r="CU24" s="613"/>
      <c r="CV24" s="613"/>
      <c r="CW24" s="613"/>
      <c r="CX24" s="613"/>
      <c r="CY24" s="614"/>
      <c r="CZ24" s="617">
        <v>52</v>
      </c>
      <c r="DA24" s="618"/>
      <c r="DB24" s="618"/>
      <c r="DC24" s="634"/>
      <c r="DD24" s="653">
        <v>4296304</v>
      </c>
      <c r="DE24" s="613"/>
      <c r="DF24" s="613"/>
      <c r="DG24" s="613"/>
      <c r="DH24" s="613"/>
      <c r="DI24" s="613"/>
      <c r="DJ24" s="613"/>
      <c r="DK24" s="614"/>
      <c r="DL24" s="653">
        <v>3791029</v>
      </c>
      <c r="DM24" s="613"/>
      <c r="DN24" s="613"/>
      <c r="DO24" s="613"/>
      <c r="DP24" s="613"/>
      <c r="DQ24" s="613"/>
      <c r="DR24" s="613"/>
      <c r="DS24" s="613"/>
      <c r="DT24" s="613"/>
      <c r="DU24" s="613"/>
      <c r="DV24" s="614"/>
      <c r="DW24" s="617">
        <v>49.6</v>
      </c>
      <c r="DX24" s="618"/>
      <c r="DY24" s="618"/>
      <c r="DZ24" s="618"/>
      <c r="EA24" s="618"/>
      <c r="EB24" s="618"/>
      <c r="EC24" s="619"/>
    </row>
    <row r="25" spans="2:133" ht="11.25" customHeight="1" x14ac:dyDescent="0.2">
      <c r="B25" s="620" t="s">
        <v>280</v>
      </c>
      <c r="C25" s="621"/>
      <c r="D25" s="621"/>
      <c r="E25" s="621"/>
      <c r="F25" s="621"/>
      <c r="G25" s="621"/>
      <c r="H25" s="621"/>
      <c r="I25" s="621"/>
      <c r="J25" s="621"/>
      <c r="K25" s="621"/>
      <c r="L25" s="621"/>
      <c r="M25" s="621"/>
      <c r="N25" s="621"/>
      <c r="O25" s="621"/>
      <c r="P25" s="621"/>
      <c r="Q25" s="622"/>
      <c r="R25" s="623">
        <v>7675062</v>
      </c>
      <c r="S25" s="624"/>
      <c r="T25" s="624"/>
      <c r="U25" s="624"/>
      <c r="V25" s="624"/>
      <c r="W25" s="624"/>
      <c r="X25" s="624"/>
      <c r="Y25" s="625"/>
      <c r="Z25" s="626">
        <v>49.5</v>
      </c>
      <c r="AA25" s="626"/>
      <c r="AB25" s="626"/>
      <c r="AC25" s="626"/>
      <c r="AD25" s="627">
        <v>7549393</v>
      </c>
      <c r="AE25" s="627"/>
      <c r="AF25" s="627"/>
      <c r="AG25" s="627"/>
      <c r="AH25" s="627"/>
      <c r="AI25" s="627"/>
      <c r="AJ25" s="627"/>
      <c r="AK25" s="627"/>
      <c r="AL25" s="628">
        <v>99.6</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121</v>
      </c>
      <c r="BH25" s="624"/>
      <c r="BI25" s="624"/>
      <c r="BJ25" s="624"/>
      <c r="BK25" s="624"/>
      <c r="BL25" s="624"/>
      <c r="BM25" s="624"/>
      <c r="BN25" s="625"/>
      <c r="BO25" s="626" t="s">
        <v>121</v>
      </c>
      <c r="BP25" s="626"/>
      <c r="BQ25" s="626"/>
      <c r="BR25" s="626"/>
      <c r="BS25" s="627" t="s">
        <v>121</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2070694</v>
      </c>
      <c r="CS25" s="656"/>
      <c r="CT25" s="656"/>
      <c r="CU25" s="656"/>
      <c r="CV25" s="656"/>
      <c r="CW25" s="656"/>
      <c r="CX25" s="656"/>
      <c r="CY25" s="657"/>
      <c r="CZ25" s="628">
        <v>13.8</v>
      </c>
      <c r="DA25" s="654"/>
      <c r="DB25" s="654"/>
      <c r="DC25" s="658"/>
      <c r="DD25" s="632">
        <v>1782887</v>
      </c>
      <c r="DE25" s="656"/>
      <c r="DF25" s="656"/>
      <c r="DG25" s="656"/>
      <c r="DH25" s="656"/>
      <c r="DI25" s="656"/>
      <c r="DJ25" s="656"/>
      <c r="DK25" s="657"/>
      <c r="DL25" s="632">
        <v>1763681</v>
      </c>
      <c r="DM25" s="656"/>
      <c r="DN25" s="656"/>
      <c r="DO25" s="656"/>
      <c r="DP25" s="656"/>
      <c r="DQ25" s="656"/>
      <c r="DR25" s="656"/>
      <c r="DS25" s="656"/>
      <c r="DT25" s="656"/>
      <c r="DU25" s="656"/>
      <c r="DV25" s="657"/>
      <c r="DW25" s="628">
        <v>23.1</v>
      </c>
      <c r="DX25" s="654"/>
      <c r="DY25" s="654"/>
      <c r="DZ25" s="654"/>
      <c r="EA25" s="654"/>
      <c r="EB25" s="654"/>
      <c r="EC25" s="655"/>
    </row>
    <row r="26" spans="2:133" ht="11.25" customHeight="1" x14ac:dyDescent="0.2">
      <c r="B26" s="620" t="s">
        <v>283</v>
      </c>
      <c r="C26" s="621"/>
      <c r="D26" s="621"/>
      <c r="E26" s="621"/>
      <c r="F26" s="621"/>
      <c r="G26" s="621"/>
      <c r="H26" s="621"/>
      <c r="I26" s="621"/>
      <c r="J26" s="621"/>
      <c r="K26" s="621"/>
      <c r="L26" s="621"/>
      <c r="M26" s="621"/>
      <c r="N26" s="621"/>
      <c r="O26" s="621"/>
      <c r="P26" s="621"/>
      <c r="Q26" s="622"/>
      <c r="R26" s="623">
        <v>2320</v>
      </c>
      <c r="S26" s="624"/>
      <c r="T26" s="624"/>
      <c r="U26" s="624"/>
      <c r="V26" s="624"/>
      <c r="W26" s="624"/>
      <c r="X26" s="624"/>
      <c r="Y26" s="625"/>
      <c r="Z26" s="626">
        <v>0</v>
      </c>
      <c r="AA26" s="626"/>
      <c r="AB26" s="626"/>
      <c r="AC26" s="626"/>
      <c r="AD26" s="627">
        <v>2320</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121</v>
      </c>
      <c r="BH26" s="624"/>
      <c r="BI26" s="624"/>
      <c r="BJ26" s="624"/>
      <c r="BK26" s="624"/>
      <c r="BL26" s="624"/>
      <c r="BM26" s="624"/>
      <c r="BN26" s="625"/>
      <c r="BO26" s="626" t="s">
        <v>121</v>
      </c>
      <c r="BP26" s="626"/>
      <c r="BQ26" s="626"/>
      <c r="BR26" s="626"/>
      <c r="BS26" s="627" t="s">
        <v>121</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1032746</v>
      </c>
      <c r="CS26" s="624"/>
      <c r="CT26" s="624"/>
      <c r="CU26" s="624"/>
      <c r="CV26" s="624"/>
      <c r="CW26" s="624"/>
      <c r="CX26" s="624"/>
      <c r="CY26" s="625"/>
      <c r="CZ26" s="628">
        <v>6.9</v>
      </c>
      <c r="DA26" s="654"/>
      <c r="DB26" s="654"/>
      <c r="DC26" s="658"/>
      <c r="DD26" s="632">
        <v>935139</v>
      </c>
      <c r="DE26" s="624"/>
      <c r="DF26" s="624"/>
      <c r="DG26" s="624"/>
      <c r="DH26" s="624"/>
      <c r="DI26" s="624"/>
      <c r="DJ26" s="624"/>
      <c r="DK26" s="625"/>
      <c r="DL26" s="632" t="s">
        <v>121</v>
      </c>
      <c r="DM26" s="624"/>
      <c r="DN26" s="624"/>
      <c r="DO26" s="624"/>
      <c r="DP26" s="624"/>
      <c r="DQ26" s="624"/>
      <c r="DR26" s="624"/>
      <c r="DS26" s="624"/>
      <c r="DT26" s="624"/>
      <c r="DU26" s="624"/>
      <c r="DV26" s="625"/>
      <c r="DW26" s="628" t="s">
        <v>121</v>
      </c>
      <c r="DX26" s="654"/>
      <c r="DY26" s="654"/>
      <c r="DZ26" s="654"/>
      <c r="EA26" s="654"/>
      <c r="EB26" s="654"/>
      <c r="EC26" s="655"/>
    </row>
    <row r="27" spans="2:133" ht="11.25" customHeight="1" x14ac:dyDescent="0.2">
      <c r="B27" s="620" t="s">
        <v>286</v>
      </c>
      <c r="C27" s="621"/>
      <c r="D27" s="621"/>
      <c r="E27" s="621"/>
      <c r="F27" s="621"/>
      <c r="G27" s="621"/>
      <c r="H27" s="621"/>
      <c r="I27" s="621"/>
      <c r="J27" s="621"/>
      <c r="K27" s="621"/>
      <c r="L27" s="621"/>
      <c r="M27" s="621"/>
      <c r="N27" s="621"/>
      <c r="O27" s="621"/>
      <c r="P27" s="621"/>
      <c r="Q27" s="622"/>
      <c r="R27" s="623">
        <v>247644</v>
      </c>
      <c r="S27" s="624"/>
      <c r="T27" s="624"/>
      <c r="U27" s="624"/>
      <c r="V27" s="624"/>
      <c r="W27" s="624"/>
      <c r="X27" s="624"/>
      <c r="Y27" s="625"/>
      <c r="Z27" s="626">
        <v>1.6</v>
      </c>
      <c r="AA27" s="626"/>
      <c r="AB27" s="626"/>
      <c r="AC27" s="626"/>
      <c r="AD27" s="627" t="s">
        <v>121</v>
      </c>
      <c r="AE27" s="627"/>
      <c r="AF27" s="627"/>
      <c r="AG27" s="627"/>
      <c r="AH27" s="627"/>
      <c r="AI27" s="627"/>
      <c r="AJ27" s="627"/>
      <c r="AK27" s="627"/>
      <c r="AL27" s="628" t="s">
        <v>121</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4081258</v>
      </c>
      <c r="BH27" s="624"/>
      <c r="BI27" s="624"/>
      <c r="BJ27" s="624"/>
      <c r="BK27" s="624"/>
      <c r="BL27" s="624"/>
      <c r="BM27" s="624"/>
      <c r="BN27" s="625"/>
      <c r="BO27" s="626">
        <v>100</v>
      </c>
      <c r="BP27" s="626"/>
      <c r="BQ27" s="626"/>
      <c r="BR27" s="626"/>
      <c r="BS27" s="627" t="s">
        <v>121</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4799272</v>
      </c>
      <c r="CS27" s="656"/>
      <c r="CT27" s="656"/>
      <c r="CU27" s="656"/>
      <c r="CV27" s="656"/>
      <c r="CW27" s="656"/>
      <c r="CX27" s="656"/>
      <c r="CY27" s="657"/>
      <c r="CZ27" s="628">
        <v>31.9</v>
      </c>
      <c r="DA27" s="654"/>
      <c r="DB27" s="654"/>
      <c r="DC27" s="658"/>
      <c r="DD27" s="632">
        <v>1547197</v>
      </c>
      <c r="DE27" s="656"/>
      <c r="DF27" s="656"/>
      <c r="DG27" s="656"/>
      <c r="DH27" s="656"/>
      <c r="DI27" s="656"/>
      <c r="DJ27" s="656"/>
      <c r="DK27" s="657"/>
      <c r="DL27" s="632">
        <v>1061128</v>
      </c>
      <c r="DM27" s="656"/>
      <c r="DN27" s="656"/>
      <c r="DO27" s="656"/>
      <c r="DP27" s="656"/>
      <c r="DQ27" s="656"/>
      <c r="DR27" s="656"/>
      <c r="DS27" s="656"/>
      <c r="DT27" s="656"/>
      <c r="DU27" s="656"/>
      <c r="DV27" s="657"/>
      <c r="DW27" s="628">
        <v>13.9</v>
      </c>
      <c r="DX27" s="654"/>
      <c r="DY27" s="654"/>
      <c r="DZ27" s="654"/>
      <c r="EA27" s="654"/>
      <c r="EB27" s="654"/>
      <c r="EC27" s="655"/>
    </row>
    <row r="28" spans="2:133" ht="11.25" customHeight="1" x14ac:dyDescent="0.2">
      <c r="B28" s="620" t="s">
        <v>289</v>
      </c>
      <c r="C28" s="621"/>
      <c r="D28" s="621"/>
      <c r="E28" s="621"/>
      <c r="F28" s="621"/>
      <c r="G28" s="621"/>
      <c r="H28" s="621"/>
      <c r="I28" s="621"/>
      <c r="J28" s="621"/>
      <c r="K28" s="621"/>
      <c r="L28" s="621"/>
      <c r="M28" s="621"/>
      <c r="N28" s="621"/>
      <c r="O28" s="621"/>
      <c r="P28" s="621"/>
      <c r="Q28" s="622"/>
      <c r="R28" s="623">
        <v>65072</v>
      </c>
      <c r="S28" s="624"/>
      <c r="T28" s="624"/>
      <c r="U28" s="624"/>
      <c r="V28" s="624"/>
      <c r="W28" s="624"/>
      <c r="X28" s="624"/>
      <c r="Y28" s="625"/>
      <c r="Z28" s="626">
        <v>0.4</v>
      </c>
      <c r="AA28" s="626"/>
      <c r="AB28" s="626"/>
      <c r="AC28" s="626"/>
      <c r="AD28" s="627">
        <v>18835</v>
      </c>
      <c r="AE28" s="627"/>
      <c r="AF28" s="627"/>
      <c r="AG28" s="627"/>
      <c r="AH28" s="627"/>
      <c r="AI28" s="627"/>
      <c r="AJ28" s="627"/>
      <c r="AK28" s="627"/>
      <c r="AL28" s="628">
        <v>0.2</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966220</v>
      </c>
      <c r="CS28" s="624"/>
      <c r="CT28" s="624"/>
      <c r="CU28" s="624"/>
      <c r="CV28" s="624"/>
      <c r="CW28" s="624"/>
      <c r="CX28" s="624"/>
      <c r="CY28" s="625"/>
      <c r="CZ28" s="628">
        <v>6.4</v>
      </c>
      <c r="DA28" s="654"/>
      <c r="DB28" s="654"/>
      <c r="DC28" s="658"/>
      <c r="DD28" s="632">
        <v>966220</v>
      </c>
      <c r="DE28" s="624"/>
      <c r="DF28" s="624"/>
      <c r="DG28" s="624"/>
      <c r="DH28" s="624"/>
      <c r="DI28" s="624"/>
      <c r="DJ28" s="624"/>
      <c r="DK28" s="625"/>
      <c r="DL28" s="632">
        <v>966220</v>
      </c>
      <c r="DM28" s="624"/>
      <c r="DN28" s="624"/>
      <c r="DO28" s="624"/>
      <c r="DP28" s="624"/>
      <c r="DQ28" s="624"/>
      <c r="DR28" s="624"/>
      <c r="DS28" s="624"/>
      <c r="DT28" s="624"/>
      <c r="DU28" s="624"/>
      <c r="DV28" s="625"/>
      <c r="DW28" s="628">
        <v>12.6</v>
      </c>
      <c r="DX28" s="654"/>
      <c r="DY28" s="654"/>
      <c r="DZ28" s="654"/>
      <c r="EA28" s="654"/>
      <c r="EB28" s="654"/>
      <c r="EC28" s="655"/>
    </row>
    <row r="29" spans="2:133" ht="11.25" customHeight="1" x14ac:dyDescent="0.2">
      <c r="B29" s="620" t="s">
        <v>291</v>
      </c>
      <c r="C29" s="621"/>
      <c r="D29" s="621"/>
      <c r="E29" s="621"/>
      <c r="F29" s="621"/>
      <c r="G29" s="621"/>
      <c r="H29" s="621"/>
      <c r="I29" s="621"/>
      <c r="J29" s="621"/>
      <c r="K29" s="621"/>
      <c r="L29" s="621"/>
      <c r="M29" s="621"/>
      <c r="N29" s="621"/>
      <c r="O29" s="621"/>
      <c r="P29" s="621"/>
      <c r="Q29" s="622"/>
      <c r="R29" s="623">
        <v>103089</v>
      </c>
      <c r="S29" s="624"/>
      <c r="T29" s="624"/>
      <c r="U29" s="624"/>
      <c r="V29" s="624"/>
      <c r="W29" s="624"/>
      <c r="X29" s="624"/>
      <c r="Y29" s="625"/>
      <c r="Z29" s="626">
        <v>0.7</v>
      </c>
      <c r="AA29" s="626"/>
      <c r="AB29" s="626"/>
      <c r="AC29" s="626"/>
      <c r="AD29" s="627" t="s">
        <v>121</v>
      </c>
      <c r="AE29" s="627"/>
      <c r="AF29" s="627"/>
      <c r="AG29" s="627"/>
      <c r="AH29" s="627"/>
      <c r="AI29" s="627"/>
      <c r="AJ29" s="627"/>
      <c r="AK29" s="627"/>
      <c r="AL29" s="628" t="s">
        <v>121</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292</v>
      </c>
      <c r="CE29" s="660"/>
      <c r="CF29" s="620" t="s">
        <v>66</v>
      </c>
      <c r="CG29" s="621"/>
      <c r="CH29" s="621"/>
      <c r="CI29" s="621"/>
      <c r="CJ29" s="621"/>
      <c r="CK29" s="621"/>
      <c r="CL29" s="621"/>
      <c r="CM29" s="621"/>
      <c r="CN29" s="621"/>
      <c r="CO29" s="621"/>
      <c r="CP29" s="621"/>
      <c r="CQ29" s="622"/>
      <c r="CR29" s="623">
        <v>965285</v>
      </c>
      <c r="CS29" s="656"/>
      <c r="CT29" s="656"/>
      <c r="CU29" s="656"/>
      <c r="CV29" s="656"/>
      <c r="CW29" s="656"/>
      <c r="CX29" s="656"/>
      <c r="CY29" s="657"/>
      <c r="CZ29" s="628">
        <v>6.4</v>
      </c>
      <c r="DA29" s="654"/>
      <c r="DB29" s="654"/>
      <c r="DC29" s="658"/>
      <c r="DD29" s="632">
        <v>965285</v>
      </c>
      <c r="DE29" s="656"/>
      <c r="DF29" s="656"/>
      <c r="DG29" s="656"/>
      <c r="DH29" s="656"/>
      <c r="DI29" s="656"/>
      <c r="DJ29" s="656"/>
      <c r="DK29" s="657"/>
      <c r="DL29" s="632">
        <v>965285</v>
      </c>
      <c r="DM29" s="656"/>
      <c r="DN29" s="656"/>
      <c r="DO29" s="656"/>
      <c r="DP29" s="656"/>
      <c r="DQ29" s="656"/>
      <c r="DR29" s="656"/>
      <c r="DS29" s="656"/>
      <c r="DT29" s="656"/>
      <c r="DU29" s="656"/>
      <c r="DV29" s="657"/>
      <c r="DW29" s="628">
        <v>12.6</v>
      </c>
      <c r="DX29" s="654"/>
      <c r="DY29" s="654"/>
      <c r="DZ29" s="654"/>
      <c r="EA29" s="654"/>
      <c r="EB29" s="654"/>
      <c r="EC29" s="655"/>
    </row>
    <row r="30" spans="2:133" ht="11.25" customHeight="1" x14ac:dyDescent="0.2">
      <c r="B30" s="620" t="s">
        <v>293</v>
      </c>
      <c r="C30" s="621"/>
      <c r="D30" s="621"/>
      <c r="E30" s="621"/>
      <c r="F30" s="621"/>
      <c r="G30" s="621"/>
      <c r="H30" s="621"/>
      <c r="I30" s="621"/>
      <c r="J30" s="621"/>
      <c r="K30" s="621"/>
      <c r="L30" s="621"/>
      <c r="M30" s="621"/>
      <c r="N30" s="621"/>
      <c r="O30" s="621"/>
      <c r="P30" s="621"/>
      <c r="Q30" s="622"/>
      <c r="R30" s="623">
        <v>3071688</v>
      </c>
      <c r="S30" s="624"/>
      <c r="T30" s="624"/>
      <c r="U30" s="624"/>
      <c r="V30" s="624"/>
      <c r="W30" s="624"/>
      <c r="X30" s="624"/>
      <c r="Y30" s="625"/>
      <c r="Z30" s="626">
        <v>19.8</v>
      </c>
      <c r="AA30" s="626"/>
      <c r="AB30" s="626"/>
      <c r="AC30" s="626"/>
      <c r="AD30" s="627" t="s">
        <v>121</v>
      </c>
      <c r="AE30" s="627"/>
      <c r="AF30" s="627"/>
      <c r="AG30" s="627"/>
      <c r="AH30" s="627"/>
      <c r="AI30" s="627"/>
      <c r="AJ30" s="627"/>
      <c r="AK30" s="627"/>
      <c r="AL30" s="628" t="s">
        <v>121</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65"/>
      <c r="BI30" s="665"/>
      <c r="BJ30" s="665"/>
      <c r="BK30" s="665"/>
      <c r="BL30" s="665"/>
      <c r="BM30" s="665"/>
      <c r="BN30" s="665"/>
      <c r="BO30" s="665"/>
      <c r="BP30" s="665"/>
      <c r="BQ30" s="666"/>
      <c r="BR30" s="605" t="s">
        <v>295</v>
      </c>
      <c r="BS30" s="665"/>
      <c r="BT30" s="665"/>
      <c r="BU30" s="665"/>
      <c r="BV30" s="665"/>
      <c r="BW30" s="665"/>
      <c r="BX30" s="665"/>
      <c r="BY30" s="665"/>
      <c r="BZ30" s="665"/>
      <c r="CA30" s="665"/>
      <c r="CB30" s="666"/>
      <c r="CD30" s="661"/>
      <c r="CE30" s="662"/>
      <c r="CF30" s="620" t="s">
        <v>296</v>
      </c>
      <c r="CG30" s="621"/>
      <c r="CH30" s="621"/>
      <c r="CI30" s="621"/>
      <c r="CJ30" s="621"/>
      <c r="CK30" s="621"/>
      <c r="CL30" s="621"/>
      <c r="CM30" s="621"/>
      <c r="CN30" s="621"/>
      <c r="CO30" s="621"/>
      <c r="CP30" s="621"/>
      <c r="CQ30" s="622"/>
      <c r="CR30" s="623">
        <v>933604</v>
      </c>
      <c r="CS30" s="624"/>
      <c r="CT30" s="624"/>
      <c r="CU30" s="624"/>
      <c r="CV30" s="624"/>
      <c r="CW30" s="624"/>
      <c r="CX30" s="624"/>
      <c r="CY30" s="625"/>
      <c r="CZ30" s="628">
        <v>6.2</v>
      </c>
      <c r="DA30" s="654"/>
      <c r="DB30" s="654"/>
      <c r="DC30" s="658"/>
      <c r="DD30" s="632">
        <v>933604</v>
      </c>
      <c r="DE30" s="624"/>
      <c r="DF30" s="624"/>
      <c r="DG30" s="624"/>
      <c r="DH30" s="624"/>
      <c r="DI30" s="624"/>
      <c r="DJ30" s="624"/>
      <c r="DK30" s="625"/>
      <c r="DL30" s="632">
        <v>933604</v>
      </c>
      <c r="DM30" s="624"/>
      <c r="DN30" s="624"/>
      <c r="DO30" s="624"/>
      <c r="DP30" s="624"/>
      <c r="DQ30" s="624"/>
      <c r="DR30" s="624"/>
      <c r="DS30" s="624"/>
      <c r="DT30" s="624"/>
      <c r="DU30" s="624"/>
      <c r="DV30" s="625"/>
      <c r="DW30" s="628">
        <v>12.2</v>
      </c>
      <c r="DX30" s="654"/>
      <c r="DY30" s="654"/>
      <c r="DZ30" s="654"/>
      <c r="EA30" s="654"/>
      <c r="EB30" s="654"/>
      <c r="EC30" s="655"/>
    </row>
    <row r="31" spans="2:133" ht="11.25" customHeight="1" x14ac:dyDescent="0.2">
      <c r="B31" s="636" t="s">
        <v>297</v>
      </c>
      <c r="C31" s="637"/>
      <c r="D31" s="637"/>
      <c r="E31" s="637"/>
      <c r="F31" s="637"/>
      <c r="G31" s="637"/>
      <c r="H31" s="637"/>
      <c r="I31" s="637"/>
      <c r="J31" s="637"/>
      <c r="K31" s="637"/>
      <c r="L31" s="637"/>
      <c r="M31" s="637"/>
      <c r="N31" s="637"/>
      <c r="O31" s="637"/>
      <c r="P31" s="637"/>
      <c r="Q31" s="638"/>
      <c r="R31" s="623" t="s">
        <v>121</v>
      </c>
      <c r="S31" s="624"/>
      <c r="T31" s="624"/>
      <c r="U31" s="624"/>
      <c r="V31" s="624"/>
      <c r="W31" s="624"/>
      <c r="X31" s="624"/>
      <c r="Y31" s="625"/>
      <c r="Z31" s="626" t="s">
        <v>121</v>
      </c>
      <c r="AA31" s="626"/>
      <c r="AB31" s="626"/>
      <c r="AC31" s="626"/>
      <c r="AD31" s="627" t="s">
        <v>121</v>
      </c>
      <c r="AE31" s="627"/>
      <c r="AF31" s="627"/>
      <c r="AG31" s="627"/>
      <c r="AH31" s="627"/>
      <c r="AI31" s="627"/>
      <c r="AJ31" s="627"/>
      <c r="AK31" s="627"/>
      <c r="AL31" s="628" t="s">
        <v>121</v>
      </c>
      <c r="AM31" s="629"/>
      <c r="AN31" s="629"/>
      <c r="AO31" s="630"/>
      <c r="AP31" s="669" t="s">
        <v>298</v>
      </c>
      <c r="AQ31" s="670"/>
      <c r="AR31" s="670"/>
      <c r="AS31" s="670"/>
      <c r="AT31" s="675" t="s">
        <v>299</v>
      </c>
      <c r="AU31" s="218"/>
      <c r="AV31" s="218"/>
      <c r="AW31" s="218"/>
      <c r="AX31" s="609" t="s">
        <v>177</v>
      </c>
      <c r="AY31" s="610"/>
      <c r="AZ31" s="610"/>
      <c r="BA31" s="610"/>
      <c r="BB31" s="610"/>
      <c r="BC31" s="610"/>
      <c r="BD31" s="610"/>
      <c r="BE31" s="610"/>
      <c r="BF31" s="611"/>
      <c r="BG31" s="679">
        <v>99.2</v>
      </c>
      <c r="BH31" s="667"/>
      <c r="BI31" s="667"/>
      <c r="BJ31" s="667"/>
      <c r="BK31" s="667"/>
      <c r="BL31" s="667"/>
      <c r="BM31" s="618">
        <v>97.8</v>
      </c>
      <c r="BN31" s="667"/>
      <c r="BO31" s="667"/>
      <c r="BP31" s="667"/>
      <c r="BQ31" s="668"/>
      <c r="BR31" s="679">
        <v>99.1</v>
      </c>
      <c r="BS31" s="667"/>
      <c r="BT31" s="667"/>
      <c r="BU31" s="667"/>
      <c r="BV31" s="667"/>
      <c r="BW31" s="667"/>
      <c r="BX31" s="618">
        <v>97.6</v>
      </c>
      <c r="BY31" s="667"/>
      <c r="BZ31" s="667"/>
      <c r="CA31" s="667"/>
      <c r="CB31" s="668"/>
      <c r="CD31" s="661"/>
      <c r="CE31" s="662"/>
      <c r="CF31" s="620" t="s">
        <v>300</v>
      </c>
      <c r="CG31" s="621"/>
      <c r="CH31" s="621"/>
      <c r="CI31" s="621"/>
      <c r="CJ31" s="621"/>
      <c r="CK31" s="621"/>
      <c r="CL31" s="621"/>
      <c r="CM31" s="621"/>
      <c r="CN31" s="621"/>
      <c r="CO31" s="621"/>
      <c r="CP31" s="621"/>
      <c r="CQ31" s="622"/>
      <c r="CR31" s="623">
        <v>31681</v>
      </c>
      <c r="CS31" s="656"/>
      <c r="CT31" s="656"/>
      <c r="CU31" s="656"/>
      <c r="CV31" s="656"/>
      <c r="CW31" s="656"/>
      <c r="CX31" s="656"/>
      <c r="CY31" s="657"/>
      <c r="CZ31" s="628">
        <v>0.2</v>
      </c>
      <c r="DA31" s="654"/>
      <c r="DB31" s="654"/>
      <c r="DC31" s="658"/>
      <c r="DD31" s="632">
        <v>31681</v>
      </c>
      <c r="DE31" s="656"/>
      <c r="DF31" s="656"/>
      <c r="DG31" s="656"/>
      <c r="DH31" s="656"/>
      <c r="DI31" s="656"/>
      <c r="DJ31" s="656"/>
      <c r="DK31" s="657"/>
      <c r="DL31" s="632">
        <v>31681</v>
      </c>
      <c r="DM31" s="656"/>
      <c r="DN31" s="656"/>
      <c r="DO31" s="656"/>
      <c r="DP31" s="656"/>
      <c r="DQ31" s="656"/>
      <c r="DR31" s="656"/>
      <c r="DS31" s="656"/>
      <c r="DT31" s="656"/>
      <c r="DU31" s="656"/>
      <c r="DV31" s="657"/>
      <c r="DW31" s="628">
        <v>0.4</v>
      </c>
      <c r="DX31" s="654"/>
      <c r="DY31" s="654"/>
      <c r="DZ31" s="654"/>
      <c r="EA31" s="654"/>
      <c r="EB31" s="654"/>
      <c r="EC31" s="655"/>
    </row>
    <row r="32" spans="2:133" ht="11.25" customHeight="1" x14ac:dyDescent="0.2">
      <c r="B32" s="620" t="s">
        <v>301</v>
      </c>
      <c r="C32" s="621"/>
      <c r="D32" s="621"/>
      <c r="E32" s="621"/>
      <c r="F32" s="621"/>
      <c r="G32" s="621"/>
      <c r="H32" s="621"/>
      <c r="I32" s="621"/>
      <c r="J32" s="621"/>
      <c r="K32" s="621"/>
      <c r="L32" s="621"/>
      <c r="M32" s="621"/>
      <c r="N32" s="621"/>
      <c r="O32" s="621"/>
      <c r="P32" s="621"/>
      <c r="Q32" s="622"/>
      <c r="R32" s="623">
        <v>2179402</v>
      </c>
      <c r="S32" s="624"/>
      <c r="T32" s="624"/>
      <c r="U32" s="624"/>
      <c r="V32" s="624"/>
      <c r="W32" s="624"/>
      <c r="X32" s="624"/>
      <c r="Y32" s="625"/>
      <c r="Z32" s="626">
        <v>14.1</v>
      </c>
      <c r="AA32" s="626"/>
      <c r="AB32" s="626"/>
      <c r="AC32" s="626"/>
      <c r="AD32" s="627" t="s">
        <v>121</v>
      </c>
      <c r="AE32" s="627"/>
      <c r="AF32" s="627"/>
      <c r="AG32" s="627"/>
      <c r="AH32" s="627"/>
      <c r="AI32" s="627"/>
      <c r="AJ32" s="627"/>
      <c r="AK32" s="627"/>
      <c r="AL32" s="628" t="s">
        <v>121</v>
      </c>
      <c r="AM32" s="629"/>
      <c r="AN32" s="629"/>
      <c r="AO32" s="630"/>
      <c r="AP32" s="671"/>
      <c r="AQ32" s="672"/>
      <c r="AR32" s="672"/>
      <c r="AS32" s="672"/>
      <c r="AT32" s="676"/>
      <c r="AU32" s="214" t="s">
        <v>302</v>
      </c>
      <c r="AX32" s="620" t="s">
        <v>303</v>
      </c>
      <c r="AY32" s="621"/>
      <c r="AZ32" s="621"/>
      <c r="BA32" s="621"/>
      <c r="BB32" s="621"/>
      <c r="BC32" s="621"/>
      <c r="BD32" s="621"/>
      <c r="BE32" s="621"/>
      <c r="BF32" s="622"/>
      <c r="BG32" s="680">
        <v>99.1</v>
      </c>
      <c r="BH32" s="656"/>
      <c r="BI32" s="656"/>
      <c r="BJ32" s="656"/>
      <c r="BK32" s="656"/>
      <c r="BL32" s="656"/>
      <c r="BM32" s="629">
        <v>97.6</v>
      </c>
      <c r="BN32" s="656"/>
      <c r="BO32" s="656"/>
      <c r="BP32" s="656"/>
      <c r="BQ32" s="678"/>
      <c r="BR32" s="680">
        <v>99</v>
      </c>
      <c r="BS32" s="656"/>
      <c r="BT32" s="656"/>
      <c r="BU32" s="656"/>
      <c r="BV32" s="656"/>
      <c r="BW32" s="656"/>
      <c r="BX32" s="629">
        <v>97.7</v>
      </c>
      <c r="BY32" s="656"/>
      <c r="BZ32" s="656"/>
      <c r="CA32" s="656"/>
      <c r="CB32" s="678"/>
      <c r="CD32" s="663"/>
      <c r="CE32" s="664"/>
      <c r="CF32" s="620" t="s">
        <v>304</v>
      </c>
      <c r="CG32" s="621"/>
      <c r="CH32" s="621"/>
      <c r="CI32" s="621"/>
      <c r="CJ32" s="621"/>
      <c r="CK32" s="621"/>
      <c r="CL32" s="621"/>
      <c r="CM32" s="621"/>
      <c r="CN32" s="621"/>
      <c r="CO32" s="621"/>
      <c r="CP32" s="621"/>
      <c r="CQ32" s="622"/>
      <c r="CR32" s="623">
        <v>935</v>
      </c>
      <c r="CS32" s="624"/>
      <c r="CT32" s="624"/>
      <c r="CU32" s="624"/>
      <c r="CV32" s="624"/>
      <c r="CW32" s="624"/>
      <c r="CX32" s="624"/>
      <c r="CY32" s="625"/>
      <c r="CZ32" s="628">
        <v>0</v>
      </c>
      <c r="DA32" s="654"/>
      <c r="DB32" s="654"/>
      <c r="DC32" s="658"/>
      <c r="DD32" s="632">
        <v>935</v>
      </c>
      <c r="DE32" s="624"/>
      <c r="DF32" s="624"/>
      <c r="DG32" s="624"/>
      <c r="DH32" s="624"/>
      <c r="DI32" s="624"/>
      <c r="DJ32" s="624"/>
      <c r="DK32" s="625"/>
      <c r="DL32" s="632">
        <v>935</v>
      </c>
      <c r="DM32" s="624"/>
      <c r="DN32" s="624"/>
      <c r="DO32" s="624"/>
      <c r="DP32" s="624"/>
      <c r="DQ32" s="624"/>
      <c r="DR32" s="624"/>
      <c r="DS32" s="624"/>
      <c r="DT32" s="624"/>
      <c r="DU32" s="624"/>
      <c r="DV32" s="625"/>
      <c r="DW32" s="628">
        <v>0</v>
      </c>
      <c r="DX32" s="654"/>
      <c r="DY32" s="654"/>
      <c r="DZ32" s="654"/>
      <c r="EA32" s="654"/>
      <c r="EB32" s="654"/>
      <c r="EC32" s="655"/>
    </row>
    <row r="33" spans="2:133" ht="11.25" customHeight="1" x14ac:dyDescent="0.2">
      <c r="B33" s="620" t="s">
        <v>305</v>
      </c>
      <c r="C33" s="621"/>
      <c r="D33" s="621"/>
      <c r="E33" s="621"/>
      <c r="F33" s="621"/>
      <c r="G33" s="621"/>
      <c r="H33" s="621"/>
      <c r="I33" s="621"/>
      <c r="J33" s="621"/>
      <c r="K33" s="621"/>
      <c r="L33" s="621"/>
      <c r="M33" s="621"/>
      <c r="N33" s="621"/>
      <c r="O33" s="621"/>
      <c r="P33" s="621"/>
      <c r="Q33" s="622"/>
      <c r="R33" s="623">
        <v>8350</v>
      </c>
      <c r="S33" s="624"/>
      <c r="T33" s="624"/>
      <c r="U33" s="624"/>
      <c r="V33" s="624"/>
      <c r="W33" s="624"/>
      <c r="X33" s="624"/>
      <c r="Y33" s="625"/>
      <c r="Z33" s="626">
        <v>0.1</v>
      </c>
      <c r="AA33" s="626"/>
      <c r="AB33" s="626"/>
      <c r="AC33" s="626"/>
      <c r="AD33" s="627">
        <v>6349</v>
      </c>
      <c r="AE33" s="627"/>
      <c r="AF33" s="627"/>
      <c r="AG33" s="627"/>
      <c r="AH33" s="627"/>
      <c r="AI33" s="627"/>
      <c r="AJ33" s="627"/>
      <c r="AK33" s="627"/>
      <c r="AL33" s="628">
        <v>0.1</v>
      </c>
      <c r="AM33" s="629"/>
      <c r="AN33" s="629"/>
      <c r="AO33" s="630"/>
      <c r="AP33" s="673"/>
      <c r="AQ33" s="674"/>
      <c r="AR33" s="674"/>
      <c r="AS33" s="674"/>
      <c r="AT33" s="677"/>
      <c r="AU33" s="219"/>
      <c r="AV33" s="219"/>
      <c r="AW33" s="219"/>
      <c r="AX33" s="644" t="s">
        <v>306</v>
      </c>
      <c r="AY33" s="645"/>
      <c r="AZ33" s="645"/>
      <c r="BA33" s="645"/>
      <c r="BB33" s="645"/>
      <c r="BC33" s="645"/>
      <c r="BD33" s="645"/>
      <c r="BE33" s="645"/>
      <c r="BF33" s="646"/>
      <c r="BG33" s="681">
        <v>99.4</v>
      </c>
      <c r="BH33" s="682"/>
      <c r="BI33" s="682"/>
      <c r="BJ33" s="682"/>
      <c r="BK33" s="682"/>
      <c r="BL33" s="682"/>
      <c r="BM33" s="683">
        <v>97.9</v>
      </c>
      <c r="BN33" s="682"/>
      <c r="BO33" s="682"/>
      <c r="BP33" s="682"/>
      <c r="BQ33" s="684"/>
      <c r="BR33" s="681">
        <v>99.3</v>
      </c>
      <c r="BS33" s="682"/>
      <c r="BT33" s="682"/>
      <c r="BU33" s="682"/>
      <c r="BV33" s="682"/>
      <c r="BW33" s="682"/>
      <c r="BX33" s="683">
        <v>97.6</v>
      </c>
      <c r="BY33" s="682"/>
      <c r="BZ33" s="682"/>
      <c r="CA33" s="682"/>
      <c r="CB33" s="684"/>
      <c r="CD33" s="620" t="s">
        <v>307</v>
      </c>
      <c r="CE33" s="621"/>
      <c r="CF33" s="621"/>
      <c r="CG33" s="621"/>
      <c r="CH33" s="621"/>
      <c r="CI33" s="621"/>
      <c r="CJ33" s="621"/>
      <c r="CK33" s="621"/>
      <c r="CL33" s="621"/>
      <c r="CM33" s="621"/>
      <c r="CN33" s="621"/>
      <c r="CO33" s="621"/>
      <c r="CP33" s="621"/>
      <c r="CQ33" s="622"/>
      <c r="CR33" s="623">
        <v>5745698</v>
      </c>
      <c r="CS33" s="656"/>
      <c r="CT33" s="656"/>
      <c r="CU33" s="656"/>
      <c r="CV33" s="656"/>
      <c r="CW33" s="656"/>
      <c r="CX33" s="656"/>
      <c r="CY33" s="657"/>
      <c r="CZ33" s="628">
        <v>38.200000000000003</v>
      </c>
      <c r="DA33" s="654"/>
      <c r="DB33" s="654"/>
      <c r="DC33" s="658"/>
      <c r="DD33" s="632">
        <v>4333666</v>
      </c>
      <c r="DE33" s="656"/>
      <c r="DF33" s="656"/>
      <c r="DG33" s="656"/>
      <c r="DH33" s="656"/>
      <c r="DI33" s="656"/>
      <c r="DJ33" s="656"/>
      <c r="DK33" s="657"/>
      <c r="DL33" s="632">
        <v>3120617</v>
      </c>
      <c r="DM33" s="656"/>
      <c r="DN33" s="656"/>
      <c r="DO33" s="656"/>
      <c r="DP33" s="656"/>
      <c r="DQ33" s="656"/>
      <c r="DR33" s="656"/>
      <c r="DS33" s="656"/>
      <c r="DT33" s="656"/>
      <c r="DU33" s="656"/>
      <c r="DV33" s="657"/>
      <c r="DW33" s="628">
        <v>40.799999999999997</v>
      </c>
      <c r="DX33" s="654"/>
      <c r="DY33" s="654"/>
      <c r="DZ33" s="654"/>
      <c r="EA33" s="654"/>
      <c r="EB33" s="654"/>
      <c r="EC33" s="655"/>
    </row>
    <row r="34" spans="2:133" ht="11.25" customHeight="1" x14ac:dyDescent="0.2">
      <c r="B34" s="620" t="s">
        <v>308</v>
      </c>
      <c r="C34" s="621"/>
      <c r="D34" s="621"/>
      <c r="E34" s="621"/>
      <c r="F34" s="621"/>
      <c r="G34" s="621"/>
      <c r="H34" s="621"/>
      <c r="I34" s="621"/>
      <c r="J34" s="621"/>
      <c r="K34" s="621"/>
      <c r="L34" s="621"/>
      <c r="M34" s="621"/>
      <c r="N34" s="621"/>
      <c r="O34" s="621"/>
      <c r="P34" s="621"/>
      <c r="Q34" s="622"/>
      <c r="R34" s="623">
        <v>58795</v>
      </c>
      <c r="S34" s="624"/>
      <c r="T34" s="624"/>
      <c r="U34" s="624"/>
      <c r="V34" s="624"/>
      <c r="W34" s="624"/>
      <c r="X34" s="624"/>
      <c r="Y34" s="625"/>
      <c r="Z34" s="626">
        <v>0.4</v>
      </c>
      <c r="AA34" s="626"/>
      <c r="AB34" s="626"/>
      <c r="AC34" s="626"/>
      <c r="AD34" s="627" t="s">
        <v>121</v>
      </c>
      <c r="AE34" s="627"/>
      <c r="AF34" s="627"/>
      <c r="AG34" s="627"/>
      <c r="AH34" s="627"/>
      <c r="AI34" s="627"/>
      <c r="AJ34" s="627"/>
      <c r="AK34" s="627"/>
      <c r="AL34" s="628" t="s">
        <v>121</v>
      </c>
      <c r="AM34" s="629"/>
      <c r="AN34" s="629"/>
      <c r="AO34" s="630"/>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0" t="s">
        <v>309</v>
      </c>
      <c r="CE34" s="621"/>
      <c r="CF34" s="621"/>
      <c r="CG34" s="621"/>
      <c r="CH34" s="621"/>
      <c r="CI34" s="621"/>
      <c r="CJ34" s="621"/>
      <c r="CK34" s="621"/>
      <c r="CL34" s="621"/>
      <c r="CM34" s="621"/>
      <c r="CN34" s="621"/>
      <c r="CO34" s="621"/>
      <c r="CP34" s="621"/>
      <c r="CQ34" s="622"/>
      <c r="CR34" s="623">
        <v>1825503</v>
      </c>
      <c r="CS34" s="624"/>
      <c r="CT34" s="624"/>
      <c r="CU34" s="624"/>
      <c r="CV34" s="624"/>
      <c r="CW34" s="624"/>
      <c r="CX34" s="624"/>
      <c r="CY34" s="625"/>
      <c r="CZ34" s="628">
        <v>12.1</v>
      </c>
      <c r="DA34" s="654"/>
      <c r="DB34" s="654"/>
      <c r="DC34" s="658"/>
      <c r="DD34" s="632">
        <v>1123433</v>
      </c>
      <c r="DE34" s="624"/>
      <c r="DF34" s="624"/>
      <c r="DG34" s="624"/>
      <c r="DH34" s="624"/>
      <c r="DI34" s="624"/>
      <c r="DJ34" s="624"/>
      <c r="DK34" s="625"/>
      <c r="DL34" s="632">
        <v>994827</v>
      </c>
      <c r="DM34" s="624"/>
      <c r="DN34" s="624"/>
      <c r="DO34" s="624"/>
      <c r="DP34" s="624"/>
      <c r="DQ34" s="624"/>
      <c r="DR34" s="624"/>
      <c r="DS34" s="624"/>
      <c r="DT34" s="624"/>
      <c r="DU34" s="624"/>
      <c r="DV34" s="625"/>
      <c r="DW34" s="628">
        <v>13</v>
      </c>
      <c r="DX34" s="654"/>
      <c r="DY34" s="654"/>
      <c r="DZ34" s="654"/>
      <c r="EA34" s="654"/>
      <c r="EB34" s="654"/>
      <c r="EC34" s="655"/>
    </row>
    <row r="35" spans="2:133" ht="11.25" customHeight="1" x14ac:dyDescent="0.2">
      <c r="B35" s="620" t="s">
        <v>310</v>
      </c>
      <c r="C35" s="621"/>
      <c r="D35" s="621"/>
      <c r="E35" s="621"/>
      <c r="F35" s="621"/>
      <c r="G35" s="621"/>
      <c r="H35" s="621"/>
      <c r="I35" s="621"/>
      <c r="J35" s="621"/>
      <c r="K35" s="621"/>
      <c r="L35" s="621"/>
      <c r="M35" s="621"/>
      <c r="N35" s="621"/>
      <c r="O35" s="621"/>
      <c r="P35" s="621"/>
      <c r="Q35" s="622"/>
      <c r="R35" s="623">
        <v>751292</v>
      </c>
      <c r="S35" s="624"/>
      <c r="T35" s="624"/>
      <c r="U35" s="624"/>
      <c r="V35" s="624"/>
      <c r="W35" s="624"/>
      <c r="X35" s="624"/>
      <c r="Y35" s="625"/>
      <c r="Z35" s="626">
        <v>4.8</v>
      </c>
      <c r="AA35" s="626"/>
      <c r="AB35" s="626"/>
      <c r="AC35" s="626"/>
      <c r="AD35" s="627" t="s">
        <v>121</v>
      </c>
      <c r="AE35" s="627"/>
      <c r="AF35" s="627"/>
      <c r="AG35" s="627"/>
      <c r="AH35" s="627"/>
      <c r="AI35" s="627"/>
      <c r="AJ35" s="627"/>
      <c r="AK35" s="627"/>
      <c r="AL35" s="628" t="s">
        <v>121</v>
      </c>
      <c r="AM35" s="629"/>
      <c r="AN35" s="629"/>
      <c r="AO35" s="630"/>
      <c r="AP35" s="222"/>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99852</v>
      </c>
      <c r="CS35" s="656"/>
      <c r="CT35" s="656"/>
      <c r="CU35" s="656"/>
      <c r="CV35" s="656"/>
      <c r="CW35" s="656"/>
      <c r="CX35" s="656"/>
      <c r="CY35" s="657"/>
      <c r="CZ35" s="628">
        <v>0.7</v>
      </c>
      <c r="DA35" s="654"/>
      <c r="DB35" s="654"/>
      <c r="DC35" s="658"/>
      <c r="DD35" s="632">
        <v>68989</v>
      </c>
      <c r="DE35" s="656"/>
      <c r="DF35" s="656"/>
      <c r="DG35" s="656"/>
      <c r="DH35" s="656"/>
      <c r="DI35" s="656"/>
      <c r="DJ35" s="656"/>
      <c r="DK35" s="657"/>
      <c r="DL35" s="632">
        <v>68989</v>
      </c>
      <c r="DM35" s="656"/>
      <c r="DN35" s="656"/>
      <c r="DO35" s="656"/>
      <c r="DP35" s="656"/>
      <c r="DQ35" s="656"/>
      <c r="DR35" s="656"/>
      <c r="DS35" s="656"/>
      <c r="DT35" s="656"/>
      <c r="DU35" s="656"/>
      <c r="DV35" s="657"/>
      <c r="DW35" s="628">
        <v>0.9</v>
      </c>
      <c r="DX35" s="654"/>
      <c r="DY35" s="654"/>
      <c r="DZ35" s="654"/>
      <c r="EA35" s="654"/>
      <c r="EB35" s="654"/>
      <c r="EC35" s="655"/>
    </row>
    <row r="36" spans="2:133" ht="11.25" customHeight="1" x14ac:dyDescent="0.2">
      <c r="B36" s="620" t="s">
        <v>314</v>
      </c>
      <c r="C36" s="621"/>
      <c r="D36" s="621"/>
      <c r="E36" s="621"/>
      <c r="F36" s="621"/>
      <c r="G36" s="621"/>
      <c r="H36" s="621"/>
      <c r="I36" s="621"/>
      <c r="J36" s="621"/>
      <c r="K36" s="621"/>
      <c r="L36" s="621"/>
      <c r="M36" s="621"/>
      <c r="N36" s="621"/>
      <c r="O36" s="621"/>
      <c r="P36" s="621"/>
      <c r="Q36" s="622"/>
      <c r="R36" s="623">
        <v>546331</v>
      </c>
      <c r="S36" s="624"/>
      <c r="T36" s="624"/>
      <c r="U36" s="624"/>
      <c r="V36" s="624"/>
      <c r="W36" s="624"/>
      <c r="X36" s="624"/>
      <c r="Y36" s="625"/>
      <c r="Z36" s="626">
        <v>3.5</v>
      </c>
      <c r="AA36" s="626"/>
      <c r="AB36" s="626"/>
      <c r="AC36" s="626"/>
      <c r="AD36" s="627" t="s">
        <v>121</v>
      </c>
      <c r="AE36" s="627"/>
      <c r="AF36" s="627"/>
      <c r="AG36" s="627"/>
      <c r="AH36" s="627"/>
      <c r="AI36" s="627"/>
      <c r="AJ36" s="627"/>
      <c r="AK36" s="627"/>
      <c r="AL36" s="628" t="s">
        <v>121</v>
      </c>
      <c r="AM36" s="629"/>
      <c r="AN36" s="629"/>
      <c r="AO36" s="630"/>
      <c r="AP36" s="222"/>
      <c r="AQ36" s="689" t="s">
        <v>315</v>
      </c>
      <c r="AR36" s="690"/>
      <c r="AS36" s="690"/>
      <c r="AT36" s="690"/>
      <c r="AU36" s="690"/>
      <c r="AV36" s="690"/>
      <c r="AW36" s="690"/>
      <c r="AX36" s="690"/>
      <c r="AY36" s="691"/>
      <c r="AZ36" s="612">
        <v>1602043</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-391898</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1642940</v>
      </c>
      <c r="CS36" s="624"/>
      <c r="CT36" s="624"/>
      <c r="CU36" s="624"/>
      <c r="CV36" s="624"/>
      <c r="CW36" s="624"/>
      <c r="CX36" s="624"/>
      <c r="CY36" s="625"/>
      <c r="CZ36" s="628">
        <v>10.9</v>
      </c>
      <c r="DA36" s="654"/>
      <c r="DB36" s="654"/>
      <c r="DC36" s="658"/>
      <c r="DD36" s="632">
        <v>1490912</v>
      </c>
      <c r="DE36" s="624"/>
      <c r="DF36" s="624"/>
      <c r="DG36" s="624"/>
      <c r="DH36" s="624"/>
      <c r="DI36" s="624"/>
      <c r="DJ36" s="624"/>
      <c r="DK36" s="625"/>
      <c r="DL36" s="632">
        <v>1131081</v>
      </c>
      <c r="DM36" s="624"/>
      <c r="DN36" s="624"/>
      <c r="DO36" s="624"/>
      <c r="DP36" s="624"/>
      <c r="DQ36" s="624"/>
      <c r="DR36" s="624"/>
      <c r="DS36" s="624"/>
      <c r="DT36" s="624"/>
      <c r="DU36" s="624"/>
      <c r="DV36" s="625"/>
      <c r="DW36" s="628">
        <v>14.8</v>
      </c>
      <c r="DX36" s="654"/>
      <c r="DY36" s="654"/>
      <c r="DZ36" s="654"/>
      <c r="EA36" s="654"/>
      <c r="EB36" s="654"/>
      <c r="EC36" s="655"/>
    </row>
    <row r="37" spans="2:133" ht="11.25" customHeight="1" x14ac:dyDescent="0.2">
      <c r="B37" s="620" t="s">
        <v>318</v>
      </c>
      <c r="C37" s="621"/>
      <c r="D37" s="621"/>
      <c r="E37" s="621"/>
      <c r="F37" s="621"/>
      <c r="G37" s="621"/>
      <c r="H37" s="621"/>
      <c r="I37" s="621"/>
      <c r="J37" s="621"/>
      <c r="K37" s="621"/>
      <c r="L37" s="621"/>
      <c r="M37" s="621"/>
      <c r="N37" s="621"/>
      <c r="O37" s="621"/>
      <c r="P37" s="621"/>
      <c r="Q37" s="622"/>
      <c r="R37" s="623">
        <v>449318</v>
      </c>
      <c r="S37" s="624"/>
      <c r="T37" s="624"/>
      <c r="U37" s="624"/>
      <c r="V37" s="624"/>
      <c r="W37" s="624"/>
      <c r="X37" s="624"/>
      <c r="Y37" s="625"/>
      <c r="Z37" s="626">
        <v>2.9</v>
      </c>
      <c r="AA37" s="626"/>
      <c r="AB37" s="626"/>
      <c r="AC37" s="626"/>
      <c r="AD37" s="627" t="s">
        <v>121</v>
      </c>
      <c r="AE37" s="627"/>
      <c r="AF37" s="627"/>
      <c r="AG37" s="627"/>
      <c r="AH37" s="627"/>
      <c r="AI37" s="627"/>
      <c r="AJ37" s="627"/>
      <c r="AK37" s="627"/>
      <c r="AL37" s="628" t="s">
        <v>121</v>
      </c>
      <c r="AM37" s="629"/>
      <c r="AN37" s="629"/>
      <c r="AO37" s="630"/>
      <c r="AQ37" s="686" t="s">
        <v>319</v>
      </c>
      <c r="AR37" s="687"/>
      <c r="AS37" s="687"/>
      <c r="AT37" s="687"/>
      <c r="AU37" s="687"/>
      <c r="AV37" s="687"/>
      <c r="AW37" s="687"/>
      <c r="AX37" s="687"/>
      <c r="AY37" s="688"/>
      <c r="AZ37" s="623">
        <v>257123</v>
      </c>
      <c r="BA37" s="624"/>
      <c r="BB37" s="624"/>
      <c r="BC37" s="624"/>
      <c r="BD37" s="656"/>
      <c r="BE37" s="656"/>
      <c r="BF37" s="678"/>
      <c r="BG37" s="620" t="s">
        <v>320</v>
      </c>
      <c r="BH37" s="621"/>
      <c r="BI37" s="621"/>
      <c r="BJ37" s="621"/>
      <c r="BK37" s="621"/>
      <c r="BL37" s="621"/>
      <c r="BM37" s="621"/>
      <c r="BN37" s="621"/>
      <c r="BO37" s="621"/>
      <c r="BP37" s="621"/>
      <c r="BQ37" s="621"/>
      <c r="BR37" s="621"/>
      <c r="BS37" s="621"/>
      <c r="BT37" s="621"/>
      <c r="BU37" s="622"/>
      <c r="BV37" s="623">
        <v>-682461</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933281</v>
      </c>
      <c r="CS37" s="656"/>
      <c r="CT37" s="656"/>
      <c r="CU37" s="656"/>
      <c r="CV37" s="656"/>
      <c r="CW37" s="656"/>
      <c r="CX37" s="656"/>
      <c r="CY37" s="657"/>
      <c r="CZ37" s="628">
        <v>6.2</v>
      </c>
      <c r="DA37" s="654"/>
      <c r="DB37" s="654"/>
      <c r="DC37" s="658"/>
      <c r="DD37" s="632">
        <v>906343</v>
      </c>
      <c r="DE37" s="656"/>
      <c r="DF37" s="656"/>
      <c r="DG37" s="656"/>
      <c r="DH37" s="656"/>
      <c r="DI37" s="656"/>
      <c r="DJ37" s="656"/>
      <c r="DK37" s="657"/>
      <c r="DL37" s="632">
        <v>792832</v>
      </c>
      <c r="DM37" s="656"/>
      <c r="DN37" s="656"/>
      <c r="DO37" s="656"/>
      <c r="DP37" s="656"/>
      <c r="DQ37" s="656"/>
      <c r="DR37" s="656"/>
      <c r="DS37" s="656"/>
      <c r="DT37" s="656"/>
      <c r="DU37" s="656"/>
      <c r="DV37" s="657"/>
      <c r="DW37" s="628">
        <v>10.4</v>
      </c>
      <c r="DX37" s="654"/>
      <c r="DY37" s="654"/>
      <c r="DZ37" s="654"/>
      <c r="EA37" s="654"/>
      <c r="EB37" s="654"/>
      <c r="EC37" s="655"/>
    </row>
    <row r="38" spans="2:133" ht="11.25" customHeight="1" x14ac:dyDescent="0.2">
      <c r="B38" s="620" t="s">
        <v>322</v>
      </c>
      <c r="C38" s="621"/>
      <c r="D38" s="621"/>
      <c r="E38" s="621"/>
      <c r="F38" s="621"/>
      <c r="G38" s="621"/>
      <c r="H38" s="621"/>
      <c r="I38" s="621"/>
      <c r="J38" s="621"/>
      <c r="K38" s="621"/>
      <c r="L38" s="621"/>
      <c r="M38" s="621"/>
      <c r="N38" s="621"/>
      <c r="O38" s="621"/>
      <c r="P38" s="621"/>
      <c r="Q38" s="622"/>
      <c r="R38" s="623">
        <v>343889</v>
      </c>
      <c r="S38" s="624"/>
      <c r="T38" s="624"/>
      <c r="U38" s="624"/>
      <c r="V38" s="624"/>
      <c r="W38" s="624"/>
      <c r="X38" s="624"/>
      <c r="Y38" s="625"/>
      <c r="Z38" s="626">
        <v>2.2000000000000002</v>
      </c>
      <c r="AA38" s="626"/>
      <c r="AB38" s="626"/>
      <c r="AC38" s="626"/>
      <c r="AD38" s="627" t="s">
        <v>121</v>
      </c>
      <c r="AE38" s="627"/>
      <c r="AF38" s="627"/>
      <c r="AG38" s="627"/>
      <c r="AH38" s="627"/>
      <c r="AI38" s="627"/>
      <c r="AJ38" s="627"/>
      <c r="AK38" s="627"/>
      <c r="AL38" s="628" t="s">
        <v>121</v>
      </c>
      <c r="AM38" s="629"/>
      <c r="AN38" s="629"/>
      <c r="AO38" s="630"/>
      <c r="AQ38" s="686" t="s">
        <v>323</v>
      </c>
      <c r="AR38" s="687"/>
      <c r="AS38" s="687"/>
      <c r="AT38" s="687"/>
      <c r="AU38" s="687"/>
      <c r="AV38" s="687"/>
      <c r="AW38" s="687"/>
      <c r="AX38" s="687"/>
      <c r="AY38" s="688"/>
      <c r="AZ38" s="623" t="s">
        <v>121</v>
      </c>
      <c r="BA38" s="624"/>
      <c r="BB38" s="624"/>
      <c r="BC38" s="624"/>
      <c r="BD38" s="656"/>
      <c r="BE38" s="656"/>
      <c r="BF38" s="678"/>
      <c r="BG38" s="620" t="s">
        <v>324</v>
      </c>
      <c r="BH38" s="621"/>
      <c r="BI38" s="621"/>
      <c r="BJ38" s="621"/>
      <c r="BK38" s="621"/>
      <c r="BL38" s="621"/>
      <c r="BM38" s="621"/>
      <c r="BN38" s="621"/>
      <c r="BO38" s="621"/>
      <c r="BP38" s="621"/>
      <c r="BQ38" s="621"/>
      <c r="BR38" s="621"/>
      <c r="BS38" s="621"/>
      <c r="BT38" s="621"/>
      <c r="BU38" s="622"/>
      <c r="BV38" s="623">
        <v>5041</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1344920</v>
      </c>
      <c r="CS38" s="624"/>
      <c r="CT38" s="624"/>
      <c r="CU38" s="624"/>
      <c r="CV38" s="624"/>
      <c r="CW38" s="624"/>
      <c r="CX38" s="624"/>
      <c r="CY38" s="625"/>
      <c r="CZ38" s="628">
        <v>8.9</v>
      </c>
      <c r="DA38" s="654"/>
      <c r="DB38" s="654"/>
      <c r="DC38" s="658"/>
      <c r="DD38" s="632">
        <v>863974</v>
      </c>
      <c r="DE38" s="624"/>
      <c r="DF38" s="624"/>
      <c r="DG38" s="624"/>
      <c r="DH38" s="624"/>
      <c r="DI38" s="624"/>
      <c r="DJ38" s="624"/>
      <c r="DK38" s="625"/>
      <c r="DL38" s="632">
        <v>796455</v>
      </c>
      <c r="DM38" s="624"/>
      <c r="DN38" s="624"/>
      <c r="DO38" s="624"/>
      <c r="DP38" s="624"/>
      <c r="DQ38" s="624"/>
      <c r="DR38" s="624"/>
      <c r="DS38" s="624"/>
      <c r="DT38" s="624"/>
      <c r="DU38" s="624"/>
      <c r="DV38" s="625"/>
      <c r="DW38" s="628">
        <v>10.4</v>
      </c>
      <c r="DX38" s="654"/>
      <c r="DY38" s="654"/>
      <c r="DZ38" s="654"/>
      <c r="EA38" s="654"/>
      <c r="EB38" s="654"/>
      <c r="EC38" s="655"/>
    </row>
    <row r="39" spans="2:133" ht="11.25" customHeight="1" x14ac:dyDescent="0.2">
      <c r="B39" s="620" t="s">
        <v>326</v>
      </c>
      <c r="C39" s="621"/>
      <c r="D39" s="621"/>
      <c r="E39" s="621"/>
      <c r="F39" s="621"/>
      <c r="G39" s="621"/>
      <c r="H39" s="621"/>
      <c r="I39" s="621"/>
      <c r="J39" s="621"/>
      <c r="K39" s="621"/>
      <c r="L39" s="621"/>
      <c r="M39" s="621"/>
      <c r="N39" s="621"/>
      <c r="O39" s="621"/>
      <c r="P39" s="621"/>
      <c r="Q39" s="622"/>
      <c r="R39" s="623" t="s">
        <v>121</v>
      </c>
      <c r="S39" s="624"/>
      <c r="T39" s="624"/>
      <c r="U39" s="624"/>
      <c r="V39" s="624"/>
      <c r="W39" s="624"/>
      <c r="X39" s="624"/>
      <c r="Y39" s="625"/>
      <c r="Z39" s="626" t="s">
        <v>121</v>
      </c>
      <c r="AA39" s="626"/>
      <c r="AB39" s="626"/>
      <c r="AC39" s="626"/>
      <c r="AD39" s="627" t="s">
        <v>121</v>
      </c>
      <c r="AE39" s="627"/>
      <c r="AF39" s="627"/>
      <c r="AG39" s="627"/>
      <c r="AH39" s="627"/>
      <c r="AI39" s="627"/>
      <c r="AJ39" s="627"/>
      <c r="AK39" s="627"/>
      <c r="AL39" s="628" t="s">
        <v>121</v>
      </c>
      <c r="AM39" s="629"/>
      <c r="AN39" s="629"/>
      <c r="AO39" s="630"/>
      <c r="AQ39" s="686" t="s">
        <v>327</v>
      </c>
      <c r="AR39" s="687"/>
      <c r="AS39" s="687"/>
      <c r="AT39" s="687"/>
      <c r="AU39" s="687"/>
      <c r="AV39" s="687"/>
      <c r="AW39" s="687"/>
      <c r="AX39" s="687"/>
      <c r="AY39" s="688"/>
      <c r="AZ39" s="623" t="s">
        <v>121</v>
      </c>
      <c r="BA39" s="624"/>
      <c r="BB39" s="624"/>
      <c r="BC39" s="624"/>
      <c r="BD39" s="656"/>
      <c r="BE39" s="656"/>
      <c r="BF39" s="678"/>
      <c r="BG39" s="620" t="s">
        <v>328</v>
      </c>
      <c r="BH39" s="621"/>
      <c r="BI39" s="621"/>
      <c r="BJ39" s="621"/>
      <c r="BK39" s="621"/>
      <c r="BL39" s="621"/>
      <c r="BM39" s="621"/>
      <c r="BN39" s="621"/>
      <c r="BO39" s="621"/>
      <c r="BP39" s="621"/>
      <c r="BQ39" s="621"/>
      <c r="BR39" s="621"/>
      <c r="BS39" s="621"/>
      <c r="BT39" s="621"/>
      <c r="BU39" s="622"/>
      <c r="BV39" s="623">
        <v>8106</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703218</v>
      </c>
      <c r="CS39" s="656"/>
      <c r="CT39" s="656"/>
      <c r="CU39" s="656"/>
      <c r="CV39" s="656"/>
      <c r="CW39" s="656"/>
      <c r="CX39" s="656"/>
      <c r="CY39" s="657"/>
      <c r="CZ39" s="628">
        <v>4.7</v>
      </c>
      <c r="DA39" s="654"/>
      <c r="DB39" s="654"/>
      <c r="DC39" s="658"/>
      <c r="DD39" s="632">
        <v>657093</v>
      </c>
      <c r="DE39" s="656"/>
      <c r="DF39" s="656"/>
      <c r="DG39" s="656"/>
      <c r="DH39" s="656"/>
      <c r="DI39" s="656"/>
      <c r="DJ39" s="656"/>
      <c r="DK39" s="657"/>
      <c r="DL39" s="632" t="s">
        <v>121</v>
      </c>
      <c r="DM39" s="656"/>
      <c r="DN39" s="656"/>
      <c r="DO39" s="656"/>
      <c r="DP39" s="656"/>
      <c r="DQ39" s="656"/>
      <c r="DR39" s="656"/>
      <c r="DS39" s="656"/>
      <c r="DT39" s="656"/>
      <c r="DU39" s="656"/>
      <c r="DV39" s="657"/>
      <c r="DW39" s="628" t="s">
        <v>121</v>
      </c>
      <c r="DX39" s="654"/>
      <c r="DY39" s="654"/>
      <c r="DZ39" s="654"/>
      <c r="EA39" s="654"/>
      <c r="EB39" s="654"/>
      <c r="EC39" s="655"/>
    </row>
    <row r="40" spans="2:133" ht="11.25" customHeight="1" x14ac:dyDescent="0.2">
      <c r="B40" s="620" t="s">
        <v>330</v>
      </c>
      <c r="C40" s="621"/>
      <c r="D40" s="621"/>
      <c r="E40" s="621"/>
      <c r="F40" s="621"/>
      <c r="G40" s="621"/>
      <c r="H40" s="621"/>
      <c r="I40" s="621"/>
      <c r="J40" s="621"/>
      <c r="K40" s="621"/>
      <c r="L40" s="621"/>
      <c r="M40" s="621"/>
      <c r="N40" s="621"/>
      <c r="O40" s="621"/>
      <c r="P40" s="621"/>
      <c r="Q40" s="622"/>
      <c r="R40" s="623">
        <v>68089</v>
      </c>
      <c r="S40" s="624"/>
      <c r="T40" s="624"/>
      <c r="U40" s="624"/>
      <c r="V40" s="624"/>
      <c r="W40" s="624"/>
      <c r="X40" s="624"/>
      <c r="Y40" s="625"/>
      <c r="Z40" s="626">
        <v>0.4</v>
      </c>
      <c r="AA40" s="626"/>
      <c r="AB40" s="626"/>
      <c r="AC40" s="626"/>
      <c r="AD40" s="627" t="s">
        <v>121</v>
      </c>
      <c r="AE40" s="627"/>
      <c r="AF40" s="627"/>
      <c r="AG40" s="627"/>
      <c r="AH40" s="627"/>
      <c r="AI40" s="627"/>
      <c r="AJ40" s="627"/>
      <c r="AK40" s="627"/>
      <c r="AL40" s="628" t="s">
        <v>121</v>
      </c>
      <c r="AM40" s="629"/>
      <c r="AN40" s="629"/>
      <c r="AO40" s="630"/>
      <c r="AQ40" s="686" t="s">
        <v>331</v>
      </c>
      <c r="AR40" s="687"/>
      <c r="AS40" s="687"/>
      <c r="AT40" s="687"/>
      <c r="AU40" s="687"/>
      <c r="AV40" s="687"/>
      <c r="AW40" s="687"/>
      <c r="AX40" s="687"/>
      <c r="AY40" s="688"/>
      <c r="AZ40" s="623" t="s">
        <v>121</v>
      </c>
      <c r="BA40" s="624"/>
      <c r="BB40" s="624"/>
      <c r="BC40" s="624"/>
      <c r="BD40" s="656"/>
      <c r="BE40" s="656"/>
      <c r="BF40" s="678"/>
      <c r="BG40" s="671" t="s">
        <v>332</v>
      </c>
      <c r="BH40" s="672"/>
      <c r="BI40" s="672"/>
      <c r="BJ40" s="672"/>
      <c r="BK40" s="672"/>
      <c r="BL40" s="223"/>
      <c r="BM40" s="621" t="s">
        <v>333</v>
      </c>
      <c r="BN40" s="621"/>
      <c r="BO40" s="621"/>
      <c r="BP40" s="621"/>
      <c r="BQ40" s="621"/>
      <c r="BR40" s="621"/>
      <c r="BS40" s="621"/>
      <c r="BT40" s="621"/>
      <c r="BU40" s="622"/>
      <c r="BV40" s="623">
        <v>77</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129265</v>
      </c>
      <c r="CS40" s="624"/>
      <c r="CT40" s="624"/>
      <c r="CU40" s="624"/>
      <c r="CV40" s="624"/>
      <c r="CW40" s="624"/>
      <c r="CX40" s="624"/>
      <c r="CY40" s="625"/>
      <c r="CZ40" s="628">
        <v>0.9</v>
      </c>
      <c r="DA40" s="654"/>
      <c r="DB40" s="654"/>
      <c r="DC40" s="658"/>
      <c r="DD40" s="632">
        <v>129265</v>
      </c>
      <c r="DE40" s="624"/>
      <c r="DF40" s="624"/>
      <c r="DG40" s="624"/>
      <c r="DH40" s="624"/>
      <c r="DI40" s="624"/>
      <c r="DJ40" s="624"/>
      <c r="DK40" s="625"/>
      <c r="DL40" s="632">
        <v>129265</v>
      </c>
      <c r="DM40" s="624"/>
      <c r="DN40" s="624"/>
      <c r="DO40" s="624"/>
      <c r="DP40" s="624"/>
      <c r="DQ40" s="624"/>
      <c r="DR40" s="624"/>
      <c r="DS40" s="624"/>
      <c r="DT40" s="624"/>
      <c r="DU40" s="624"/>
      <c r="DV40" s="625"/>
      <c r="DW40" s="628">
        <v>1.7</v>
      </c>
      <c r="DX40" s="654"/>
      <c r="DY40" s="654"/>
      <c r="DZ40" s="654"/>
      <c r="EA40" s="654"/>
      <c r="EB40" s="654"/>
      <c r="EC40" s="655"/>
    </row>
    <row r="41" spans="2:133" ht="11.25" customHeight="1" x14ac:dyDescent="0.2">
      <c r="B41" s="644" t="s">
        <v>335</v>
      </c>
      <c r="C41" s="645"/>
      <c r="D41" s="645"/>
      <c r="E41" s="645"/>
      <c r="F41" s="645"/>
      <c r="G41" s="645"/>
      <c r="H41" s="645"/>
      <c r="I41" s="645"/>
      <c r="J41" s="645"/>
      <c r="K41" s="645"/>
      <c r="L41" s="645"/>
      <c r="M41" s="645"/>
      <c r="N41" s="645"/>
      <c r="O41" s="645"/>
      <c r="P41" s="645"/>
      <c r="Q41" s="646"/>
      <c r="R41" s="695">
        <v>15502252</v>
      </c>
      <c r="S41" s="696"/>
      <c r="T41" s="696"/>
      <c r="U41" s="696"/>
      <c r="V41" s="696"/>
      <c r="W41" s="696"/>
      <c r="X41" s="696"/>
      <c r="Y41" s="700"/>
      <c r="Z41" s="701">
        <v>100</v>
      </c>
      <c r="AA41" s="701"/>
      <c r="AB41" s="701"/>
      <c r="AC41" s="701"/>
      <c r="AD41" s="702">
        <v>7576897</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639172</v>
      </c>
      <c r="BA41" s="624"/>
      <c r="BB41" s="624"/>
      <c r="BC41" s="624"/>
      <c r="BD41" s="656"/>
      <c r="BE41" s="656"/>
      <c r="BF41" s="678"/>
      <c r="BG41" s="671"/>
      <c r="BH41" s="672"/>
      <c r="BI41" s="672"/>
      <c r="BJ41" s="672"/>
      <c r="BK41" s="672"/>
      <c r="BL41" s="223"/>
      <c r="BM41" s="621" t="s">
        <v>337</v>
      </c>
      <c r="BN41" s="621"/>
      <c r="BO41" s="621"/>
      <c r="BP41" s="621"/>
      <c r="BQ41" s="621"/>
      <c r="BR41" s="621"/>
      <c r="BS41" s="621"/>
      <c r="BT41" s="621"/>
      <c r="BU41" s="622"/>
      <c r="BV41" s="623" t="s">
        <v>121</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121</v>
      </c>
      <c r="CS41" s="656"/>
      <c r="CT41" s="656"/>
      <c r="CU41" s="656"/>
      <c r="CV41" s="656"/>
      <c r="CW41" s="656"/>
      <c r="CX41" s="656"/>
      <c r="CY41" s="657"/>
      <c r="CZ41" s="628" t="s">
        <v>121</v>
      </c>
      <c r="DA41" s="654"/>
      <c r="DB41" s="654"/>
      <c r="DC41" s="658"/>
      <c r="DD41" s="632" t="s">
        <v>121</v>
      </c>
      <c r="DE41" s="656"/>
      <c r="DF41" s="656"/>
      <c r="DG41" s="656"/>
      <c r="DH41" s="656"/>
      <c r="DI41" s="656"/>
      <c r="DJ41" s="656"/>
      <c r="DK41" s="657"/>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2">
      <c r="AQ42" s="692" t="s">
        <v>339</v>
      </c>
      <c r="AR42" s="693"/>
      <c r="AS42" s="693"/>
      <c r="AT42" s="693"/>
      <c r="AU42" s="693"/>
      <c r="AV42" s="693"/>
      <c r="AW42" s="693"/>
      <c r="AX42" s="693"/>
      <c r="AY42" s="694"/>
      <c r="AZ42" s="695">
        <v>705748</v>
      </c>
      <c r="BA42" s="696"/>
      <c r="BB42" s="696"/>
      <c r="BC42" s="696"/>
      <c r="BD42" s="682"/>
      <c r="BE42" s="682"/>
      <c r="BF42" s="684"/>
      <c r="BG42" s="673"/>
      <c r="BH42" s="674"/>
      <c r="BI42" s="674"/>
      <c r="BJ42" s="674"/>
      <c r="BK42" s="674"/>
      <c r="BL42" s="224"/>
      <c r="BM42" s="645" t="s">
        <v>340</v>
      </c>
      <c r="BN42" s="645"/>
      <c r="BO42" s="645"/>
      <c r="BP42" s="645"/>
      <c r="BQ42" s="645"/>
      <c r="BR42" s="645"/>
      <c r="BS42" s="645"/>
      <c r="BT42" s="645"/>
      <c r="BU42" s="646"/>
      <c r="BV42" s="695">
        <v>354</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1477042</v>
      </c>
      <c r="CS42" s="656"/>
      <c r="CT42" s="656"/>
      <c r="CU42" s="656"/>
      <c r="CV42" s="656"/>
      <c r="CW42" s="656"/>
      <c r="CX42" s="656"/>
      <c r="CY42" s="657"/>
      <c r="CZ42" s="628">
        <v>9.8000000000000007</v>
      </c>
      <c r="DA42" s="654"/>
      <c r="DB42" s="654"/>
      <c r="DC42" s="658"/>
      <c r="DD42" s="632">
        <v>298996</v>
      </c>
      <c r="DE42" s="656"/>
      <c r="DF42" s="656"/>
      <c r="DG42" s="656"/>
      <c r="DH42" s="656"/>
      <c r="DI42" s="656"/>
      <c r="DJ42" s="656"/>
      <c r="DK42" s="657"/>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2">
      <c r="B43" s="214" t="s">
        <v>342</v>
      </c>
      <c r="CD43" s="620" t="s">
        <v>343</v>
      </c>
      <c r="CE43" s="621"/>
      <c r="CF43" s="621"/>
      <c r="CG43" s="621"/>
      <c r="CH43" s="621"/>
      <c r="CI43" s="621"/>
      <c r="CJ43" s="621"/>
      <c r="CK43" s="621"/>
      <c r="CL43" s="621"/>
      <c r="CM43" s="621"/>
      <c r="CN43" s="621"/>
      <c r="CO43" s="621"/>
      <c r="CP43" s="621"/>
      <c r="CQ43" s="622"/>
      <c r="CR43" s="623">
        <v>193462</v>
      </c>
      <c r="CS43" s="656"/>
      <c r="CT43" s="656"/>
      <c r="CU43" s="656"/>
      <c r="CV43" s="656"/>
      <c r="CW43" s="656"/>
      <c r="CX43" s="656"/>
      <c r="CY43" s="657"/>
      <c r="CZ43" s="628">
        <v>1.3</v>
      </c>
      <c r="DA43" s="654"/>
      <c r="DB43" s="654"/>
      <c r="DC43" s="658"/>
      <c r="DD43" s="632">
        <v>191896</v>
      </c>
      <c r="DE43" s="656"/>
      <c r="DF43" s="656"/>
      <c r="DG43" s="656"/>
      <c r="DH43" s="656"/>
      <c r="DI43" s="656"/>
      <c r="DJ43" s="656"/>
      <c r="DK43" s="657"/>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2">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292</v>
      </c>
      <c r="CE44" s="660"/>
      <c r="CF44" s="620" t="s">
        <v>345</v>
      </c>
      <c r="CG44" s="621"/>
      <c r="CH44" s="621"/>
      <c r="CI44" s="621"/>
      <c r="CJ44" s="621"/>
      <c r="CK44" s="621"/>
      <c r="CL44" s="621"/>
      <c r="CM44" s="621"/>
      <c r="CN44" s="621"/>
      <c r="CO44" s="621"/>
      <c r="CP44" s="621"/>
      <c r="CQ44" s="622"/>
      <c r="CR44" s="623">
        <v>1440042</v>
      </c>
      <c r="CS44" s="624"/>
      <c r="CT44" s="624"/>
      <c r="CU44" s="624"/>
      <c r="CV44" s="624"/>
      <c r="CW44" s="624"/>
      <c r="CX44" s="624"/>
      <c r="CY44" s="625"/>
      <c r="CZ44" s="628">
        <v>9.6</v>
      </c>
      <c r="DA44" s="629"/>
      <c r="DB44" s="629"/>
      <c r="DC44" s="635"/>
      <c r="DD44" s="632">
        <v>294128</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2">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347</v>
      </c>
      <c r="CG45" s="621"/>
      <c r="CH45" s="621"/>
      <c r="CI45" s="621"/>
      <c r="CJ45" s="621"/>
      <c r="CK45" s="621"/>
      <c r="CL45" s="621"/>
      <c r="CM45" s="621"/>
      <c r="CN45" s="621"/>
      <c r="CO45" s="621"/>
      <c r="CP45" s="621"/>
      <c r="CQ45" s="622"/>
      <c r="CR45" s="623">
        <v>1034139</v>
      </c>
      <c r="CS45" s="656"/>
      <c r="CT45" s="656"/>
      <c r="CU45" s="656"/>
      <c r="CV45" s="656"/>
      <c r="CW45" s="656"/>
      <c r="CX45" s="656"/>
      <c r="CY45" s="657"/>
      <c r="CZ45" s="628">
        <v>6.9</v>
      </c>
      <c r="DA45" s="654"/>
      <c r="DB45" s="654"/>
      <c r="DC45" s="658"/>
      <c r="DD45" s="632">
        <v>147006</v>
      </c>
      <c r="DE45" s="656"/>
      <c r="DF45" s="656"/>
      <c r="DG45" s="656"/>
      <c r="DH45" s="656"/>
      <c r="DI45" s="656"/>
      <c r="DJ45" s="656"/>
      <c r="DK45" s="657"/>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2">
      <c r="B46" s="225"/>
      <c r="CD46" s="661"/>
      <c r="CE46" s="662"/>
      <c r="CF46" s="620" t="s">
        <v>348</v>
      </c>
      <c r="CG46" s="621"/>
      <c r="CH46" s="621"/>
      <c r="CI46" s="621"/>
      <c r="CJ46" s="621"/>
      <c r="CK46" s="621"/>
      <c r="CL46" s="621"/>
      <c r="CM46" s="621"/>
      <c r="CN46" s="621"/>
      <c r="CO46" s="621"/>
      <c r="CP46" s="621"/>
      <c r="CQ46" s="622"/>
      <c r="CR46" s="623">
        <v>405903</v>
      </c>
      <c r="CS46" s="624"/>
      <c r="CT46" s="624"/>
      <c r="CU46" s="624"/>
      <c r="CV46" s="624"/>
      <c r="CW46" s="624"/>
      <c r="CX46" s="624"/>
      <c r="CY46" s="625"/>
      <c r="CZ46" s="628">
        <v>2.7</v>
      </c>
      <c r="DA46" s="629"/>
      <c r="DB46" s="629"/>
      <c r="DC46" s="635"/>
      <c r="DD46" s="632">
        <v>147122</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2">
      <c r="B47" s="225"/>
      <c r="CD47" s="661"/>
      <c r="CE47" s="662"/>
      <c r="CF47" s="620" t="s">
        <v>349</v>
      </c>
      <c r="CG47" s="621"/>
      <c r="CH47" s="621"/>
      <c r="CI47" s="621"/>
      <c r="CJ47" s="621"/>
      <c r="CK47" s="621"/>
      <c r="CL47" s="621"/>
      <c r="CM47" s="621"/>
      <c r="CN47" s="621"/>
      <c r="CO47" s="621"/>
      <c r="CP47" s="621"/>
      <c r="CQ47" s="622"/>
      <c r="CR47" s="623">
        <v>37000</v>
      </c>
      <c r="CS47" s="656"/>
      <c r="CT47" s="656"/>
      <c r="CU47" s="656"/>
      <c r="CV47" s="656"/>
      <c r="CW47" s="656"/>
      <c r="CX47" s="656"/>
      <c r="CY47" s="657"/>
      <c r="CZ47" s="628">
        <v>0.2</v>
      </c>
      <c r="DA47" s="654"/>
      <c r="DB47" s="654"/>
      <c r="DC47" s="658"/>
      <c r="DD47" s="632">
        <v>4868</v>
      </c>
      <c r="DE47" s="656"/>
      <c r="DF47" s="656"/>
      <c r="DG47" s="656"/>
      <c r="DH47" s="656"/>
      <c r="DI47" s="656"/>
      <c r="DJ47" s="656"/>
      <c r="DK47" s="657"/>
      <c r="DL47" s="706"/>
      <c r="DM47" s="707"/>
      <c r="DN47" s="707"/>
      <c r="DO47" s="707"/>
      <c r="DP47" s="707"/>
      <c r="DQ47" s="707"/>
      <c r="DR47" s="707"/>
      <c r="DS47" s="707"/>
      <c r="DT47" s="707"/>
      <c r="DU47" s="707"/>
      <c r="DV47" s="708"/>
      <c r="DW47" s="697"/>
      <c r="DX47" s="698"/>
      <c r="DY47" s="698"/>
      <c r="DZ47" s="698"/>
      <c r="EA47" s="698"/>
      <c r="EB47" s="698"/>
      <c r="EC47" s="699"/>
    </row>
    <row r="48" spans="2:133" ht="10.8" x14ac:dyDescent="0.2">
      <c r="B48" s="225"/>
      <c r="CD48" s="663"/>
      <c r="CE48" s="664"/>
      <c r="CF48" s="620" t="s">
        <v>350</v>
      </c>
      <c r="CG48" s="621"/>
      <c r="CH48" s="621"/>
      <c r="CI48" s="621"/>
      <c r="CJ48" s="621"/>
      <c r="CK48" s="621"/>
      <c r="CL48" s="621"/>
      <c r="CM48" s="621"/>
      <c r="CN48" s="621"/>
      <c r="CO48" s="621"/>
      <c r="CP48" s="621"/>
      <c r="CQ48" s="622"/>
      <c r="CR48" s="623" t="s">
        <v>121</v>
      </c>
      <c r="CS48" s="624"/>
      <c r="CT48" s="624"/>
      <c r="CU48" s="624"/>
      <c r="CV48" s="624"/>
      <c r="CW48" s="624"/>
      <c r="CX48" s="624"/>
      <c r="CY48" s="625"/>
      <c r="CZ48" s="628" t="s">
        <v>121</v>
      </c>
      <c r="DA48" s="629"/>
      <c r="DB48" s="629"/>
      <c r="DC48" s="635"/>
      <c r="DD48" s="632" t="s">
        <v>121</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2">
      <c r="B49" s="225"/>
      <c r="CD49" s="644" t="s">
        <v>351</v>
      </c>
      <c r="CE49" s="645"/>
      <c r="CF49" s="645"/>
      <c r="CG49" s="645"/>
      <c r="CH49" s="645"/>
      <c r="CI49" s="645"/>
      <c r="CJ49" s="645"/>
      <c r="CK49" s="645"/>
      <c r="CL49" s="645"/>
      <c r="CM49" s="645"/>
      <c r="CN49" s="645"/>
      <c r="CO49" s="645"/>
      <c r="CP49" s="645"/>
      <c r="CQ49" s="646"/>
      <c r="CR49" s="695">
        <v>15058926</v>
      </c>
      <c r="CS49" s="682"/>
      <c r="CT49" s="682"/>
      <c r="CU49" s="682"/>
      <c r="CV49" s="682"/>
      <c r="CW49" s="682"/>
      <c r="CX49" s="682"/>
      <c r="CY49" s="711"/>
      <c r="CZ49" s="703">
        <v>100</v>
      </c>
      <c r="DA49" s="712"/>
      <c r="DB49" s="712"/>
      <c r="DC49" s="713"/>
      <c r="DD49" s="714">
        <v>8928966</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dywB44m+UJTd8YQL+gEzTQ+aoiB9kWhsGDgK91N4zAFlGgaNTaIoddhM+s3wMTNUYR7se3DHKwF/gw96uioCAw==" saltValue="5IGW6BadW28YbfMILlvlU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BJ1" zoomScaleNormal="100" zoomScaleSheetLayoutView="70" workbookViewId="0">
      <selection activeCell="AZ88" sqref="AZ88:BD88"/>
    </sheetView>
  </sheetViews>
  <sheetFormatPr defaultColWidth="0" defaultRowHeight="13.2" zeroHeight="1" x14ac:dyDescent="0.2"/>
  <cols>
    <col min="1" max="130" width="2.77734375" style="231" customWidth="1"/>
    <col min="131" max="131" width="1.66406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22" t="s">
        <v>353</v>
      </c>
      <c r="DK2" s="723"/>
      <c r="DL2" s="723"/>
      <c r="DM2" s="723"/>
      <c r="DN2" s="723"/>
      <c r="DO2" s="724"/>
      <c r="DP2" s="228"/>
      <c r="DQ2" s="722" t="s">
        <v>354</v>
      </c>
      <c r="DR2" s="723"/>
      <c r="DS2" s="723"/>
      <c r="DT2" s="723"/>
      <c r="DU2" s="723"/>
      <c r="DV2" s="723"/>
      <c r="DW2" s="723"/>
      <c r="DX2" s="723"/>
      <c r="DY2" s="723"/>
      <c r="DZ2" s="724"/>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32"/>
      <c r="BA4" s="232"/>
      <c r="BB4" s="232"/>
      <c r="BC4" s="232"/>
      <c r="BD4" s="232"/>
      <c r="BE4" s="233"/>
      <c r="BF4" s="233"/>
      <c r="BG4" s="233"/>
      <c r="BH4" s="233"/>
      <c r="BI4" s="233"/>
      <c r="BJ4" s="233"/>
      <c r="BK4" s="233"/>
      <c r="BL4" s="233"/>
      <c r="BM4" s="233"/>
      <c r="BN4" s="233"/>
      <c r="BO4" s="233"/>
      <c r="BP4" s="233"/>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34"/>
    </row>
    <row r="5" spans="1:131" s="235" customFormat="1" ht="26.25" customHeight="1" x14ac:dyDescent="0.2">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32"/>
      <c r="BA5" s="232"/>
      <c r="BB5" s="232"/>
      <c r="BC5" s="232"/>
      <c r="BD5" s="232"/>
      <c r="BE5" s="233"/>
      <c r="BF5" s="233"/>
      <c r="BG5" s="233"/>
      <c r="BH5" s="233"/>
      <c r="BI5" s="233"/>
      <c r="BJ5" s="233"/>
      <c r="BK5" s="233"/>
      <c r="BL5" s="233"/>
      <c r="BM5" s="233"/>
      <c r="BN5" s="233"/>
      <c r="BO5" s="233"/>
      <c r="BP5" s="233"/>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34"/>
    </row>
    <row r="6" spans="1:131" s="235"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32"/>
      <c r="BA6" s="232"/>
      <c r="BB6" s="232"/>
      <c r="BC6" s="232"/>
      <c r="BD6" s="232"/>
      <c r="BE6" s="233"/>
      <c r="BF6" s="233"/>
      <c r="BG6" s="233"/>
      <c r="BH6" s="233"/>
      <c r="BI6" s="233"/>
      <c r="BJ6" s="233"/>
      <c r="BK6" s="233"/>
      <c r="BL6" s="233"/>
      <c r="BM6" s="233"/>
      <c r="BN6" s="233"/>
      <c r="BO6" s="233"/>
      <c r="BP6" s="233"/>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34"/>
    </row>
    <row r="7" spans="1:131" s="235" customFormat="1" ht="26.25" customHeight="1" thickTop="1" x14ac:dyDescent="0.2">
      <c r="A7" s="236">
        <v>1</v>
      </c>
      <c r="B7" s="749" t="s">
        <v>374</v>
      </c>
      <c r="C7" s="750"/>
      <c r="D7" s="750"/>
      <c r="E7" s="750"/>
      <c r="F7" s="750"/>
      <c r="G7" s="750"/>
      <c r="H7" s="750"/>
      <c r="I7" s="750"/>
      <c r="J7" s="750"/>
      <c r="K7" s="750"/>
      <c r="L7" s="750"/>
      <c r="M7" s="750"/>
      <c r="N7" s="750"/>
      <c r="O7" s="750"/>
      <c r="P7" s="751"/>
      <c r="Q7" s="752">
        <v>15169</v>
      </c>
      <c r="R7" s="753"/>
      <c r="S7" s="753"/>
      <c r="T7" s="753"/>
      <c r="U7" s="753"/>
      <c r="V7" s="753">
        <v>14624</v>
      </c>
      <c r="W7" s="753"/>
      <c r="X7" s="753"/>
      <c r="Y7" s="753"/>
      <c r="Z7" s="753"/>
      <c r="AA7" s="753">
        <v>546</v>
      </c>
      <c r="AB7" s="753"/>
      <c r="AC7" s="753"/>
      <c r="AD7" s="753"/>
      <c r="AE7" s="754"/>
      <c r="AF7" s="755">
        <v>490</v>
      </c>
      <c r="AG7" s="756"/>
      <c r="AH7" s="756"/>
      <c r="AI7" s="756"/>
      <c r="AJ7" s="757"/>
      <c r="AK7" s="758">
        <v>751</v>
      </c>
      <c r="AL7" s="759"/>
      <c r="AM7" s="759"/>
      <c r="AN7" s="759"/>
      <c r="AO7" s="759"/>
      <c r="AP7" s="759">
        <v>7831</v>
      </c>
      <c r="AQ7" s="759"/>
      <c r="AR7" s="759"/>
      <c r="AS7" s="759"/>
      <c r="AT7" s="759"/>
      <c r="AU7" s="760"/>
      <c r="AV7" s="760"/>
      <c r="AW7" s="760"/>
      <c r="AX7" s="760"/>
      <c r="AY7" s="761"/>
      <c r="AZ7" s="232"/>
      <c r="BA7" s="232"/>
      <c r="BB7" s="232"/>
      <c r="BC7" s="232"/>
      <c r="BD7" s="232"/>
      <c r="BE7" s="233"/>
      <c r="BF7" s="233"/>
      <c r="BG7" s="233"/>
      <c r="BH7" s="233"/>
      <c r="BI7" s="233"/>
      <c r="BJ7" s="233"/>
      <c r="BK7" s="233"/>
      <c r="BL7" s="233"/>
      <c r="BM7" s="233"/>
      <c r="BN7" s="233"/>
      <c r="BO7" s="233"/>
      <c r="BP7" s="233"/>
      <c r="BQ7" s="236">
        <v>1</v>
      </c>
      <c r="BR7" s="237"/>
      <c r="BS7" s="746" t="s">
        <v>567</v>
      </c>
      <c r="BT7" s="747"/>
      <c r="BU7" s="747"/>
      <c r="BV7" s="747"/>
      <c r="BW7" s="747"/>
      <c r="BX7" s="747"/>
      <c r="BY7" s="747"/>
      <c r="BZ7" s="747"/>
      <c r="CA7" s="747"/>
      <c r="CB7" s="747"/>
      <c r="CC7" s="747"/>
      <c r="CD7" s="747"/>
      <c r="CE7" s="747"/>
      <c r="CF7" s="747"/>
      <c r="CG7" s="762"/>
      <c r="CH7" s="743">
        <v>1</v>
      </c>
      <c r="CI7" s="744"/>
      <c r="CJ7" s="744"/>
      <c r="CK7" s="744"/>
      <c r="CL7" s="745"/>
      <c r="CM7" s="743">
        <v>2163</v>
      </c>
      <c r="CN7" s="744"/>
      <c r="CO7" s="744"/>
      <c r="CP7" s="744"/>
      <c r="CQ7" s="745"/>
      <c r="CR7" s="743">
        <v>5</v>
      </c>
      <c r="CS7" s="744"/>
      <c r="CT7" s="744"/>
      <c r="CU7" s="744"/>
      <c r="CV7" s="745"/>
      <c r="CW7" s="743" t="s">
        <v>566</v>
      </c>
      <c r="CX7" s="744"/>
      <c r="CY7" s="744"/>
      <c r="CZ7" s="744"/>
      <c r="DA7" s="745"/>
      <c r="DB7" s="743" t="s">
        <v>566</v>
      </c>
      <c r="DC7" s="744"/>
      <c r="DD7" s="744"/>
      <c r="DE7" s="744"/>
      <c r="DF7" s="745"/>
      <c r="DG7" s="743">
        <v>198</v>
      </c>
      <c r="DH7" s="744"/>
      <c r="DI7" s="744"/>
      <c r="DJ7" s="744"/>
      <c r="DK7" s="745"/>
      <c r="DL7" s="743" t="s">
        <v>566</v>
      </c>
      <c r="DM7" s="744"/>
      <c r="DN7" s="744"/>
      <c r="DO7" s="744"/>
      <c r="DP7" s="745"/>
      <c r="DQ7" s="743" t="s">
        <v>566</v>
      </c>
      <c r="DR7" s="744"/>
      <c r="DS7" s="744"/>
      <c r="DT7" s="744"/>
      <c r="DU7" s="745"/>
      <c r="DV7" s="746"/>
      <c r="DW7" s="747"/>
      <c r="DX7" s="747"/>
      <c r="DY7" s="747"/>
      <c r="DZ7" s="748"/>
      <c r="EA7" s="234"/>
    </row>
    <row r="8" spans="1:131" s="235" customFormat="1" ht="26.25" customHeight="1" x14ac:dyDescent="0.2">
      <c r="A8" s="238">
        <v>2</v>
      </c>
      <c r="B8" s="780" t="s">
        <v>393</v>
      </c>
      <c r="C8" s="781"/>
      <c r="D8" s="781"/>
      <c r="E8" s="781"/>
      <c r="F8" s="781"/>
      <c r="G8" s="781"/>
      <c r="H8" s="781"/>
      <c r="I8" s="781"/>
      <c r="J8" s="781"/>
      <c r="K8" s="781"/>
      <c r="L8" s="781"/>
      <c r="M8" s="781"/>
      <c r="N8" s="781"/>
      <c r="O8" s="781"/>
      <c r="P8" s="782"/>
      <c r="Q8" s="783">
        <v>333</v>
      </c>
      <c r="R8" s="784"/>
      <c r="S8" s="784"/>
      <c r="T8" s="784"/>
      <c r="U8" s="784"/>
      <c r="V8" s="784">
        <v>435</v>
      </c>
      <c r="W8" s="784"/>
      <c r="X8" s="784"/>
      <c r="Y8" s="784"/>
      <c r="Z8" s="784"/>
      <c r="AA8" s="784">
        <v>-102</v>
      </c>
      <c r="AB8" s="784"/>
      <c r="AC8" s="784"/>
      <c r="AD8" s="784"/>
      <c r="AE8" s="785"/>
      <c r="AF8" s="786">
        <v>-121</v>
      </c>
      <c r="AG8" s="787"/>
      <c r="AH8" s="787"/>
      <c r="AI8" s="787"/>
      <c r="AJ8" s="788"/>
      <c r="AK8" s="769">
        <v>111</v>
      </c>
      <c r="AL8" s="770"/>
      <c r="AM8" s="770"/>
      <c r="AN8" s="770"/>
      <c r="AO8" s="770"/>
      <c r="AP8" s="770" t="s">
        <v>566</v>
      </c>
      <c r="AQ8" s="770"/>
      <c r="AR8" s="770"/>
      <c r="AS8" s="770"/>
      <c r="AT8" s="770"/>
      <c r="AU8" s="771"/>
      <c r="AV8" s="771"/>
      <c r="AW8" s="771"/>
      <c r="AX8" s="771"/>
      <c r="AY8" s="772"/>
      <c r="AZ8" s="232"/>
      <c r="BA8" s="232"/>
      <c r="BB8" s="232"/>
      <c r="BC8" s="232"/>
      <c r="BD8" s="232"/>
      <c r="BE8" s="233"/>
      <c r="BF8" s="233"/>
      <c r="BG8" s="233"/>
      <c r="BH8" s="233"/>
      <c r="BI8" s="233"/>
      <c r="BJ8" s="233"/>
      <c r="BK8" s="233"/>
      <c r="BL8" s="233"/>
      <c r="BM8" s="233"/>
      <c r="BN8" s="233"/>
      <c r="BO8" s="233"/>
      <c r="BP8" s="233"/>
      <c r="BQ8" s="238">
        <v>2</v>
      </c>
      <c r="BR8" s="239"/>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34"/>
    </row>
    <row r="9" spans="1:131" s="235" customFormat="1" ht="26.25" customHeight="1" x14ac:dyDescent="0.2">
      <c r="A9" s="238">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32"/>
      <c r="BA9" s="232"/>
      <c r="BB9" s="232"/>
      <c r="BC9" s="232"/>
      <c r="BD9" s="232"/>
      <c r="BE9" s="233"/>
      <c r="BF9" s="233"/>
      <c r="BG9" s="233"/>
      <c r="BH9" s="233"/>
      <c r="BI9" s="233"/>
      <c r="BJ9" s="233"/>
      <c r="BK9" s="233"/>
      <c r="BL9" s="233"/>
      <c r="BM9" s="233"/>
      <c r="BN9" s="233"/>
      <c r="BO9" s="233"/>
      <c r="BP9" s="233"/>
      <c r="BQ9" s="238">
        <v>3</v>
      </c>
      <c r="BR9" s="239"/>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34"/>
    </row>
    <row r="10" spans="1:131" s="235" customFormat="1" ht="26.25" customHeight="1" x14ac:dyDescent="0.2">
      <c r="A10" s="238">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32"/>
      <c r="BA10" s="232"/>
      <c r="BB10" s="232"/>
      <c r="BC10" s="232"/>
      <c r="BD10" s="232"/>
      <c r="BE10" s="233"/>
      <c r="BF10" s="233"/>
      <c r="BG10" s="233"/>
      <c r="BH10" s="233"/>
      <c r="BI10" s="233"/>
      <c r="BJ10" s="233"/>
      <c r="BK10" s="233"/>
      <c r="BL10" s="233"/>
      <c r="BM10" s="233"/>
      <c r="BN10" s="233"/>
      <c r="BO10" s="233"/>
      <c r="BP10" s="233"/>
      <c r="BQ10" s="238">
        <v>4</v>
      </c>
      <c r="BR10" s="239"/>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34"/>
    </row>
    <row r="11" spans="1:131" s="235" customFormat="1" ht="26.25" customHeight="1" x14ac:dyDescent="0.2">
      <c r="A11" s="238">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32"/>
      <c r="BA11" s="232"/>
      <c r="BB11" s="232"/>
      <c r="BC11" s="232"/>
      <c r="BD11" s="232"/>
      <c r="BE11" s="233"/>
      <c r="BF11" s="233"/>
      <c r="BG11" s="233"/>
      <c r="BH11" s="233"/>
      <c r="BI11" s="233"/>
      <c r="BJ11" s="233"/>
      <c r="BK11" s="233"/>
      <c r="BL11" s="233"/>
      <c r="BM11" s="233"/>
      <c r="BN11" s="233"/>
      <c r="BO11" s="233"/>
      <c r="BP11" s="233"/>
      <c r="BQ11" s="238">
        <v>5</v>
      </c>
      <c r="BR11" s="239"/>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34"/>
    </row>
    <row r="12" spans="1:131" s="235" customFormat="1" ht="26.25" customHeight="1" x14ac:dyDescent="0.2">
      <c r="A12" s="238">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32"/>
      <c r="BA12" s="232"/>
      <c r="BB12" s="232"/>
      <c r="BC12" s="232"/>
      <c r="BD12" s="232"/>
      <c r="BE12" s="233"/>
      <c r="BF12" s="233"/>
      <c r="BG12" s="233"/>
      <c r="BH12" s="233"/>
      <c r="BI12" s="233"/>
      <c r="BJ12" s="233"/>
      <c r="BK12" s="233"/>
      <c r="BL12" s="233"/>
      <c r="BM12" s="233"/>
      <c r="BN12" s="233"/>
      <c r="BO12" s="233"/>
      <c r="BP12" s="233"/>
      <c r="BQ12" s="238">
        <v>6</v>
      </c>
      <c r="BR12" s="239"/>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34"/>
    </row>
    <row r="13" spans="1:131" s="235" customFormat="1" ht="26.25" customHeight="1" x14ac:dyDescent="0.2">
      <c r="A13" s="238">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32"/>
      <c r="BA13" s="232"/>
      <c r="BB13" s="232"/>
      <c r="BC13" s="232"/>
      <c r="BD13" s="232"/>
      <c r="BE13" s="233"/>
      <c r="BF13" s="233"/>
      <c r="BG13" s="233"/>
      <c r="BH13" s="233"/>
      <c r="BI13" s="233"/>
      <c r="BJ13" s="233"/>
      <c r="BK13" s="233"/>
      <c r="BL13" s="233"/>
      <c r="BM13" s="233"/>
      <c r="BN13" s="233"/>
      <c r="BO13" s="233"/>
      <c r="BP13" s="233"/>
      <c r="BQ13" s="238">
        <v>7</v>
      </c>
      <c r="BR13" s="239"/>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34"/>
    </row>
    <row r="14" spans="1:131" s="235" customFormat="1" ht="26.25" customHeight="1" x14ac:dyDescent="0.2">
      <c r="A14" s="238">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32"/>
      <c r="BA14" s="232"/>
      <c r="BB14" s="232"/>
      <c r="BC14" s="232"/>
      <c r="BD14" s="232"/>
      <c r="BE14" s="233"/>
      <c r="BF14" s="233"/>
      <c r="BG14" s="233"/>
      <c r="BH14" s="233"/>
      <c r="BI14" s="233"/>
      <c r="BJ14" s="233"/>
      <c r="BK14" s="233"/>
      <c r="BL14" s="233"/>
      <c r="BM14" s="233"/>
      <c r="BN14" s="233"/>
      <c r="BO14" s="233"/>
      <c r="BP14" s="233"/>
      <c r="BQ14" s="238">
        <v>8</v>
      </c>
      <c r="BR14" s="239"/>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34"/>
    </row>
    <row r="15" spans="1:131" s="235" customFormat="1" ht="26.25" customHeight="1" x14ac:dyDescent="0.2">
      <c r="A15" s="238">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32"/>
      <c r="BA15" s="232"/>
      <c r="BB15" s="232"/>
      <c r="BC15" s="232"/>
      <c r="BD15" s="232"/>
      <c r="BE15" s="233"/>
      <c r="BF15" s="233"/>
      <c r="BG15" s="233"/>
      <c r="BH15" s="233"/>
      <c r="BI15" s="233"/>
      <c r="BJ15" s="233"/>
      <c r="BK15" s="233"/>
      <c r="BL15" s="233"/>
      <c r="BM15" s="233"/>
      <c r="BN15" s="233"/>
      <c r="BO15" s="233"/>
      <c r="BP15" s="233"/>
      <c r="BQ15" s="238">
        <v>9</v>
      </c>
      <c r="BR15" s="239"/>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34"/>
    </row>
    <row r="16" spans="1:131" s="235" customFormat="1" ht="26.25" customHeight="1" x14ac:dyDescent="0.2">
      <c r="A16" s="238">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32"/>
      <c r="BA16" s="232"/>
      <c r="BB16" s="232"/>
      <c r="BC16" s="232"/>
      <c r="BD16" s="232"/>
      <c r="BE16" s="233"/>
      <c r="BF16" s="233"/>
      <c r="BG16" s="233"/>
      <c r="BH16" s="233"/>
      <c r="BI16" s="233"/>
      <c r="BJ16" s="233"/>
      <c r="BK16" s="233"/>
      <c r="BL16" s="233"/>
      <c r="BM16" s="233"/>
      <c r="BN16" s="233"/>
      <c r="BO16" s="233"/>
      <c r="BP16" s="233"/>
      <c r="BQ16" s="238">
        <v>10</v>
      </c>
      <c r="BR16" s="239"/>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34"/>
    </row>
    <row r="17" spans="1:131" s="235" customFormat="1" ht="26.25" customHeight="1" x14ac:dyDescent="0.2">
      <c r="A17" s="238">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32"/>
      <c r="BA17" s="232"/>
      <c r="BB17" s="232"/>
      <c r="BC17" s="232"/>
      <c r="BD17" s="232"/>
      <c r="BE17" s="233"/>
      <c r="BF17" s="233"/>
      <c r="BG17" s="233"/>
      <c r="BH17" s="233"/>
      <c r="BI17" s="233"/>
      <c r="BJ17" s="233"/>
      <c r="BK17" s="233"/>
      <c r="BL17" s="233"/>
      <c r="BM17" s="233"/>
      <c r="BN17" s="233"/>
      <c r="BO17" s="233"/>
      <c r="BP17" s="233"/>
      <c r="BQ17" s="238">
        <v>11</v>
      </c>
      <c r="BR17" s="239"/>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34"/>
    </row>
    <row r="18" spans="1:131" s="235" customFormat="1" ht="26.25" customHeight="1" x14ac:dyDescent="0.2">
      <c r="A18" s="238">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32"/>
      <c r="BA18" s="232"/>
      <c r="BB18" s="232"/>
      <c r="BC18" s="232"/>
      <c r="BD18" s="232"/>
      <c r="BE18" s="233"/>
      <c r="BF18" s="233"/>
      <c r="BG18" s="233"/>
      <c r="BH18" s="233"/>
      <c r="BI18" s="233"/>
      <c r="BJ18" s="233"/>
      <c r="BK18" s="233"/>
      <c r="BL18" s="233"/>
      <c r="BM18" s="233"/>
      <c r="BN18" s="233"/>
      <c r="BO18" s="233"/>
      <c r="BP18" s="233"/>
      <c r="BQ18" s="238">
        <v>12</v>
      </c>
      <c r="BR18" s="239"/>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34"/>
    </row>
    <row r="19" spans="1:131" s="235" customFormat="1" ht="26.25" customHeight="1" x14ac:dyDescent="0.2">
      <c r="A19" s="238">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32"/>
      <c r="BA19" s="232"/>
      <c r="BB19" s="232"/>
      <c r="BC19" s="232"/>
      <c r="BD19" s="232"/>
      <c r="BE19" s="233"/>
      <c r="BF19" s="233"/>
      <c r="BG19" s="233"/>
      <c r="BH19" s="233"/>
      <c r="BI19" s="233"/>
      <c r="BJ19" s="233"/>
      <c r="BK19" s="233"/>
      <c r="BL19" s="233"/>
      <c r="BM19" s="233"/>
      <c r="BN19" s="233"/>
      <c r="BO19" s="233"/>
      <c r="BP19" s="233"/>
      <c r="BQ19" s="238">
        <v>13</v>
      </c>
      <c r="BR19" s="239"/>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34"/>
    </row>
    <row r="20" spans="1:131" s="235" customFormat="1" ht="26.25" customHeight="1" x14ac:dyDescent="0.2">
      <c r="A20" s="238">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32"/>
      <c r="BA20" s="232"/>
      <c r="BB20" s="232"/>
      <c r="BC20" s="232"/>
      <c r="BD20" s="232"/>
      <c r="BE20" s="233"/>
      <c r="BF20" s="233"/>
      <c r="BG20" s="233"/>
      <c r="BH20" s="233"/>
      <c r="BI20" s="233"/>
      <c r="BJ20" s="233"/>
      <c r="BK20" s="233"/>
      <c r="BL20" s="233"/>
      <c r="BM20" s="233"/>
      <c r="BN20" s="233"/>
      <c r="BO20" s="233"/>
      <c r="BP20" s="233"/>
      <c r="BQ20" s="238">
        <v>14</v>
      </c>
      <c r="BR20" s="239"/>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34"/>
    </row>
    <row r="21" spans="1:131" s="235" customFormat="1" ht="26.25" customHeight="1" thickBot="1" x14ac:dyDescent="0.25">
      <c r="A21" s="238">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32"/>
      <c r="BA21" s="232"/>
      <c r="BB21" s="232"/>
      <c r="BC21" s="232"/>
      <c r="BD21" s="232"/>
      <c r="BE21" s="233"/>
      <c r="BF21" s="233"/>
      <c r="BG21" s="233"/>
      <c r="BH21" s="233"/>
      <c r="BI21" s="233"/>
      <c r="BJ21" s="233"/>
      <c r="BK21" s="233"/>
      <c r="BL21" s="233"/>
      <c r="BM21" s="233"/>
      <c r="BN21" s="233"/>
      <c r="BO21" s="233"/>
      <c r="BP21" s="233"/>
      <c r="BQ21" s="238">
        <v>15</v>
      </c>
      <c r="BR21" s="239"/>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34"/>
    </row>
    <row r="22" spans="1:131" s="235" customFormat="1" ht="26.25" customHeight="1" x14ac:dyDescent="0.2">
      <c r="A22" s="238">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375</v>
      </c>
      <c r="BA22" s="806"/>
      <c r="BB22" s="806"/>
      <c r="BC22" s="806"/>
      <c r="BD22" s="807"/>
      <c r="BE22" s="233"/>
      <c r="BF22" s="233"/>
      <c r="BG22" s="233"/>
      <c r="BH22" s="233"/>
      <c r="BI22" s="233"/>
      <c r="BJ22" s="233"/>
      <c r="BK22" s="233"/>
      <c r="BL22" s="233"/>
      <c r="BM22" s="233"/>
      <c r="BN22" s="233"/>
      <c r="BO22" s="233"/>
      <c r="BP22" s="233"/>
      <c r="BQ22" s="238">
        <v>16</v>
      </c>
      <c r="BR22" s="239"/>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34"/>
    </row>
    <row r="23" spans="1:131" s="235" customFormat="1" ht="26.25" customHeight="1" thickBot="1" x14ac:dyDescent="0.25">
      <c r="A23" s="240" t="s">
        <v>376</v>
      </c>
      <c r="B23" s="789" t="s">
        <v>377</v>
      </c>
      <c r="C23" s="790"/>
      <c r="D23" s="790"/>
      <c r="E23" s="790"/>
      <c r="F23" s="790"/>
      <c r="G23" s="790"/>
      <c r="H23" s="790"/>
      <c r="I23" s="790"/>
      <c r="J23" s="790"/>
      <c r="K23" s="790"/>
      <c r="L23" s="790"/>
      <c r="M23" s="790"/>
      <c r="N23" s="790"/>
      <c r="O23" s="790"/>
      <c r="P23" s="791"/>
      <c r="Q23" s="792">
        <v>15502</v>
      </c>
      <c r="R23" s="793"/>
      <c r="S23" s="793"/>
      <c r="T23" s="793"/>
      <c r="U23" s="793"/>
      <c r="V23" s="793">
        <v>15059</v>
      </c>
      <c r="W23" s="793"/>
      <c r="X23" s="793"/>
      <c r="Y23" s="793"/>
      <c r="Z23" s="793"/>
      <c r="AA23" s="793">
        <v>443</v>
      </c>
      <c r="AB23" s="793"/>
      <c r="AC23" s="793"/>
      <c r="AD23" s="793"/>
      <c r="AE23" s="794"/>
      <c r="AF23" s="795">
        <v>369</v>
      </c>
      <c r="AG23" s="793"/>
      <c r="AH23" s="793"/>
      <c r="AI23" s="793"/>
      <c r="AJ23" s="796"/>
      <c r="AK23" s="797"/>
      <c r="AL23" s="798"/>
      <c r="AM23" s="798"/>
      <c r="AN23" s="798"/>
      <c r="AO23" s="798"/>
      <c r="AP23" s="793">
        <v>7831</v>
      </c>
      <c r="AQ23" s="793"/>
      <c r="AR23" s="793"/>
      <c r="AS23" s="793"/>
      <c r="AT23" s="793"/>
      <c r="AU23" s="809"/>
      <c r="AV23" s="809"/>
      <c r="AW23" s="809"/>
      <c r="AX23" s="809"/>
      <c r="AY23" s="810"/>
      <c r="AZ23" s="811" t="s">
        <v>121</v>
      </c>
      <c r="BA23" s="812"/>
      <c r="BB23" s="812"/>
      <c r="BC23" s="812"/>
      <c r="BD23" s="813"/>
      <c r="BE23" s="233"/>
      <c r="BF23" s="233"/>
      <c r="BG23" s="233"/>
      <c r="BH23" s="233"/>
      <c r="BI23" s="233"/>
      <c r="BJ23" s="233"/>
      <c r="BK23" s="233"/>
      <c r="BL23" s="233"/>
      <c r="BM23" s="233"/>
      <c r="BN23" s="233"/>
      <c r="BO23" s="233"/>
      <c r="BP23" s="233"/>
      <c r="BQ23" s="238">
        <v>17</v>
      </c>
      <c r="BR23" s="239"/>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34"/>
    </row>
    <row r="24" spans="1:131" s="235" customFormat="1" ht="26.25" customHeight="1" x14ac:dyDescent="0.2">
      <c r="A24" s="808" t="s">
        <v>378</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32"/>
      <c r="BA24" s="232"/>
      <c r="BB24" s="232"/>
      <c r="BC24" s="232"/>
      <c r="BD24" s="232"/>
      <c r="BE24" s="233"/>
      <c r="BF24" s="233"/>
      <c r="BG24" s="233"/>
      <c r="BH24" s="233"/>
      <c r="BI24" s="233"/>
      <c r="BJ24" s="233"/>
      <c r="BK24" s="233"/>
      <c r="BL24" s="233"/>
      <c r="BM24" s="233"/>
      <c r="BN24" s="233"/>
      <c r="BO24" s="233"/>
      <c r="BP24" s="233"/>
      <c r="BQ24" s="238">
        <v>18</v>
      </c>
      <c r="BR24" s="239"/>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34"/>
    </row>
    <row r="25" spans="1:131" ht="26.25" customHeight="1" thickBot="1" x14ac:dyDescent="0.25">
      <c r="A25" s="725" t="s">
        <v>379</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32"/>
      <c r="BK25" s="232"/>
      <c r="BL25" s="232"/>
      <c r="BM25" s="232"/>
      <c r="BN25" s="232"/>
      <c r="BO25" s="241"/>
      <c r="BP25" s="241"/>
      <c r="BQ25" s="238">
        <v>19</v>
      </c>
      <c r="BR25" s="239"/>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30"/>
    </row>
    <row r="26" spans="1:131" ht="26.25" customHeight="1" x14ac:dyDescent="0.2">
      <c r="A26" s="727" t="s">
        <v>357</v>
      </c>
      <c r="B26" s="728"/>
      <c r="C26" s="728"/>
      <c r="D26" s="728"/>
      <c r="E26" s="728"/>
      <c r="F26" s="728"/>
      <c r="G26" s="728"/>
      <c r="H26" s="728"/>
      <c r="I26" s="728"/>
      <c r="J26" s="728"/>
      <c r="K26" s="728"/>
      <c r="L26" s="728"/>
      <c r="M26" s="728"/>
      <c r="N26" s="728"/>
      <c r="O26" s="728"/>
      <c r="P26" s="729"/>
      <c r="Q26" s="733" t="s">
        <v>380</v>
      </c>
      <c r="R26" s="734"/>
      <c r="S26" s="734"/>
      <c r="T26" s="734"/>
      <c r="U26" s="735"/>
      <c r="V26" s="733" t="s">
        <v>381</v>
      </c>
      <c r="W26" s="734"/>
      <c r="X26" s="734"/>
      <c r="Y26" s="734"/>
      <c r="Z26" s="735"/>
      <c r="AA26" s="733" t="s">
        <v>382</v>
      </c>
      <c r="AB26" s="734"/>
      <c r="AC26" s="734"/>
      <c r="AD26" s="734"/>
      <c r="AE26" s="734"/>
      <c r="AF26" s="814" t="s">
        <v>383</v>
      </c>
      <c r="AG26" s="815"/>
      <c r="AH26" s="815"/>
      <c r="AI26" s="815"/>
      <c r="AJ26" s="816"/>
      <c r="AK26" s="734" t="s">
        <v>384</v>
      </c>
      <c r="AL26" s="734"/>
      <c r="AM26" s="734"/>
      <c r="AN26" s="734"/>
      <c r="AO26" s="735"/>
      <c r="AP26" s="733" t="s">
        <v>385</v>
      </c>
      <c r="AQ26" s="734"/>
      <c r="AR26" s="734"/>
      <c r="AS26" s="734"/>
      <c r="AT26" s="735"/>
      <c r="AU26" s="733" t="s">
        <v>386</v>
      </c>
      <c r="AV26" s="734"/>
      <c r="AW26" s="734"/>
      <c r="AX26" s="734"/>
      <c r="AY26" s="735"/>
      <c r="AZ26" s="733" t="s">
        <v>387</v>
      </c>
      <c r="BA26" s="734"/>
      <c r="BB26" s="734"/>
      <c r="BC26" s="734"/>
      <c r="BD26" s="735"/>
      <c r="BE26" s="733" t="s">
        <v>364</v>
      </c>
      <c r="BF26" s="734"/>
      <c r="BG26" s="734"/>
      <c r="BH26" s="734"/>
      <c r="BI26" s="740"/>
      <c r="BJ26" s="232"/>
      <c r="BK26" s="232"/>
      <c r="BL26" s="232"/>
      <c r="BM26" s="232"/>
      <c r="BN26" s="232"/>
      <c r="BO26" s="241"/>
      <c r="BP26" s="241"/>
      <c r="BQ26" s="238">
        <v>20</v>
      </c>
      <c r="BR26" s="239"/>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30"/>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32"/>
      <c r="BK27" s="232"/>
      <c r="BL27" s="232"/>
      <c r="BM27" s="232"/>
      <c r="BN27" s="232"/>
      <c r="BO27" s="241"/>
      <c r="BP27" s="241"/>
      <c r="BQ27" s="238">
        <v>21</v>
      </c>
      <c r="BR27" s="239"/>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30"/>
    </row>
    <row r="28" spans="1:131" ht="26.25" customHeight="1" thickTop="1" x14ac:dyDescent="0.2">
      <c r="A28" s="242">
        <v>1</v>
      </c>
      <c r="B28" s="749" t="s">
        <v>388</v>
      </c>
      <c r="C28" s="750"/>
      <c r="D28" s="750"/>
      <c r="E28" s="750"/>
      <c r="F28" s="750"/>
      <c r="G28" s="750"/>
      <c r="H28" s="750"/>
      <c r="I28" s="750"/>
      <c r="J28" s="750"/>
      <c r="K28" s="750"/>
      <c r="L28" s="750"/>
      <c r="M28" s="750"/>
      <c r="N28" s="750"/>
      <c r="O28" s="750"/>
      <c r="P28" s="751"/>
      <c r="Q28" s="822">
        <v>4280</v>
      </c>
      <c r="R28" s="823"/>
      <c r="S28" s="823"/>
      <c r="T28" s="823"/>
      <c r="U28" s="823"/>
      <c r="V28" s="823">
        <v>4672</v>
      </c>
      <c r="W28" s="823"/>
      <c r="X28" s="823"/>
      <c r="Y28" s="823"/>
      <c r="Z28" s="823"/>
      <c r="AA28" s="823">
        <v>-392</v>
      </c>
      <c r="AB28" s="823"/>
      <c r="AC28" s="823"/>
      <c r="AD28" s="823"/>
      <c r="AE28" s="824"/>
      <c r="AF28" s="825">
        <v>-392</v>
      </c>
      <c r="AG28" s="823"/>
      <c r="AH28" s="823"/>
      <c r="AI28" s="823"/>
      <c r="AJ28" s="826"/>
      <c r="AK28" s="827">
        <v>639</v>
      </c>
      <c r="AL28" s="828"/>
      <c r="AM28" s="828"/>
      <c r="AN28" s="828"/>
      <c r="AO28" s="828"/>
      <c r="AP28" s="828" t="s">
        <v>566</v>
      </c>
      <c r="AQ28" s="828"/>
      <c r="AR28" s="828"/>
      <c r="AS28" s="828"/>
      <c r="AT28" s="828"/>
      <c r="AU28" s="828" t="s">
        <v>566</v>
      </c>
      <c r="AV28" s="828"/>
      <c r="AW28" s="828"/>
      <c r="AX28" s="828"/>
      <c r="AY28" s="828"/>
      <c r="AZ28" s="829"/>
      <c r="BA28" s="829"/>
      <c r="BB28" s="829"/>
      <c r="BC28" s="829"/>
      <c r="BD28" s="829"/>
      <c r="BE28" s="820"/>
      <c r="BF28" s="820"/>
      <c r="BG28" s="820"/>
      <c r="BH28" s="820"/>
      <c r="BI28" s="821"/>
      <c r="BJ28" s="232"/>
      <c r="BK28" s="232"/>
      <c r="BL28" s="232"/>
      <c r="BM28" s="232"/>
      <c r="BN28" s="232"/>
      <c r="BO28" s="241"/>
      <c r="BP28" s="241"/>
      <c r="BQ28" s="238">
        <v>22</v>
      </c>
      <c r="BR28" s="239"/>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30"/>
    </row>
    <row r="29" spans="1:131" ht="26.25" customHeight="1" x14ac:dyDescent="0.2">
      <c r="A29" s="242">
        <v>2</v>
      </c>
      <c r="B29" s="780" t="s">
        <v>389</v>
      </c>
      <c r="C29" s="781"/>
      <c r="D29" s="781"/>
      <c r="E29" s="781"/>
      <c r="F29" s="781"/>
      <c r="G29" s="781"/>
      <c r="H29" s="781"/>
      <c r="I29" s="781"/>
      <c r="J29" s="781"/>
      <c r="K29" s="781"/>
      <c r="L29" s="781"/>
      <c r="M29" s="781"/>
      <c r="N29" s="781"/>
      <c r="O29" s="781"/>
      <c r="P29" s="782"/>
      <c r="Q29" s="783">
        <v>335</v>
      </c>
      <c r="R29" s="784"/>
      <c r="S29" s="784"/>
      <c r="T29" s="784"/>
      <c r="U29" s="784"/>
      <c r="V29" s="784">
        <v>334</v>
      </c>
      <c r="W29" s="784"/>
      <c r="X29" s="784"/>
      <c r="Y29" s="784"/>
      <c r="Z29" s="784"/>
      <c r="AA29" s="784">
        <v>2</v>
      </c>
      <c r="AB29" s="784"/>
      <c r="AC29" s="784"/>
      <c r="AD29" s="784"/>
      <c r="AE29" s="785"/>
      <c r="AF29" s="786">
        <v>2</v>
      </c>
      <c r="AG29" s="787"/>
      <c r="AH29" s="787"/>
      <c r="AI29" s="787"/>
      <c r="AJ29" s="788"/>
      <c r="AK29" s="834">
        <v>66</v>
      </c>
      <c r="AL29" s="830"/>
      <c r="AM29" s="830"/>
      <c r="AN29" s="830"/>
      <c r="AO29" s="830"/>
      <c r="AP29" s="830" t="s">
        <v>566</v>
      </c>
      <c r="AQ29" s="830"/>
      <c r="AR29" s="830"/>
      <c r="AS29" s="830"/>
      <c r="AT29" s="830"/>
      <c r="AU29" s="830" t="s">
        <v>566</v>
      </c>
      <c r="AV29" s="830"/>
      <c r="AW29" s="830"/>
      <c r="AX29" s="830"/>
      <c r="AY29" s="830"/>
      <c r="AZ29" s="831"/>
      <c r="BA29" s="831"/>
      <c r="BB29" s="831"/>
      <c r="BC29" s="831"/>
      <c r="BD29" s="831"/>
      <c r="BE29" s="832"/>
      <c r="BF29" s="832"/>
      <c r="BG29" s="832"/>
      <c r="BH29" s="832"/>
      <c r="BI29" s="833"/>
      <c r="BJ29" s="232"/>
      <c r="BK29" s="232"/>
      <c r="BL29" s="232"/>
      <c r="BM29" s="232"/>
      <c r="BN29" s="232"/>
      <c r="BO29" s="241"/>
      <c r="BP29" s="241"/>
      <c r="BQ29" s="238">
        <v>23</v>
      </c>
      <c r="BR29" s="239"/>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30"/>
    </row>
    <row r="30" spans="1:131" ht="26.25" customHeight="1" x14ac:dyDescent="0.2">
      <c r="A30" s="242">
        <v>3</v>
      </c>
      <c r="B30" s="780" t="s">
        <v>390</v>
      </c>
      <c r="C30" s="781"/>
      <c r="D30" s="781"/>
      <c r="E30" s="781"/>
      <c r="F30" s="781"/>
      <c r="G30" s="781"/>
      <c r="H30" s="781"/>
      <c r="I30" s="781"/>
      <c r="J30" s="781"/>
      <c r="K30" s="781"/>
      <c r="L30" s="781"/>
      <c r="M30" s="781"/>
      <c r="N30" s="781"/>
      <c r="O30" s="781"/>
      <c r="P30" s="782"/>
      <c r="Q30" s="783">
        <v>814</v>
      </c>
      <c r="R30" s="784"/>
      <c r="S30" s="784"/>
      <c r="T30" s="784"/>
      <c r="U30" s="784"/>
      <c r="V30" s="784">
        <v>681</v>
      </c>
      <c r="W30" s="784"/>
      <c r="X30" s="784"/>
      <c r="Y30" s="784"/>
      <c r="Z30" s="784"/>
      <c r="AA30" s="784">
        <v>133</v>
      </c>
      <c r="AB30" s="784"/>
      <c r="AC30" s="784"/>
      <c r="AD30" s="784"/>
      <c r="AE30" s="785"/>
      <c r="AF30" s="786">
        <v>2104</v>
      </c>
      <c r="AG30" s="787"/>
      <c r="AH30" s="787"/>
      <c r="AI30" s="787"/>
      <c r="AJ30" s="788"/>
      <c r="AK30" s="834">
        <v>59</v>
      </c>
      <c r="AL30" s="830"/>
      <c r="AM30" s="830"/>
      <c r="AN30" s="830"/>
      <c r="AO30" s="830"/>
      <c r="AP30" s="830">
        <v>149</v>
      </c>
      <c r="AQ30" s="830"/>
      <c r="AR30" s="830"/>
      <c r="AS30" s="830"/>
      <c r="AT30" s="830"/>
      <c r="AU30" s="830" t="s">
        <v>566</v>
      </c>
      <c r="AV30" s="830"/>
      <c r="AW30" s="830"/>
      <c r="AX30" s="830"/>
      <c r="AY30" s="830"/>
      <c r="AZ30" s="831"/>
      <c r="BA30" s="831"/>
      <c r="BB30" s="831"/>
      <c r="BC30" s="831"/>
      <c r="BD30" s="831"/>
      <c r="BE30" s="832" t="s">
        <v>391</v>
      </c>
      <c r="BF30" s="832"/>
      <c r="BG30" s="832"/>
      <c r="BH30" s="832"/>
      <c r="BI30" s="833"/>
      <c r="BJ30" s="232"/>
      <c r="BK30" s="232"/>
      <c r="BL30" s="232"/>
      <c r="BM30" s="232"/>
      <c r="BN30" s="232"/>
      <c r="BO30" s="241"/>
      <c r="BP30" s="241"/>
      <c r="BQ30" s="238">
        <v>24</v>
      </c>
      <c r="BR30" s="239"/>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30"/>
    </row>
    <row r="31" spans="1:131" ht="26.25" customHeight="1" x14ac:dyDescent="0.2">
      <c r="A31" s="242">
        <v>4</v>
      </c>
      <c r="B31" s="780" t="s">
        <v>392</v>
      </c>
      <c r="C31" s="781"/>
      <c r="D31" s="781"/>
      <c r="E31" s="781"/>
      <c r="F31" s="781"/>
      <c r="G31" s="781"/>
      <c r="H31" s="781"/>
      <c r="I31" s="781"/>
      <c r="J31" s="781"/>
      <c r="K31" s="781"/>
      <c r="L31" s="781"/>
      <c r="M31" s="781"/>
      <c r="N31" s="781"/>
      <c r="O31" s="781"/>
      <c r="P31" s="782"/>
      <c r="Q31" s="783">
        <v>382</v>
      </c>
      <c r="R31" s="784"/>
      <c r="S31" s="784"/>
      <c r="T31" s="784"/>
      <c r="U31" s="784"/>
      <c r="V31" s="784">
        <v>371</v>
      </c>
      <c r="W31" s="784"/>
      <c r="X31" s="784"/>
      <c r="Y31" s="784"/>
      <c r="Z31" s="784"/>
      <c r="AA31" s="784">
        <v>11</v>
      </c>
      <c r="AB31" s="784"/>
      <c r="AC31" s="784"/>
      <c r="AD31" s="784"/>
      <c r="AE31" s="785"/>
      <c r="AF31" s="786">
        <v>102</v>
      </c>
      <c r="AG31" s="787"/>
      <c r="AH31" s="787"/>
      <c r="AI31" s="787"/>
      <c r="AJ31" s="788"/>
      <c r="AK31" s="834">
        <v>257</v>
      </c>
      <c r="AL31" s="830"/>
      <c r="AM31" s="830"/>
      <c r="AN31" s="830"/>
      <c r="AO31" s="830"/>
      <c r="AP31" s="830">
        <v>3323</v>
      </c>
      <c r="AQ31" s="830"/>
      <c r="AR31" s="830"/>
      <c r="AS31" s="830"/>
      <c r="AT31" s="830"/>
      <c r="AU31" s="830" t="s">
        <v>566</v>
      </c>
      <c r="AV31" s="830"/>
      <c r="AW31" s="830"/>
      <c r="AX31" s="830"/>
      <c r="AY31" s="830"/>
      <c r="AZ31" s="831"/>
      <c r="BA31" s="831"/>
      <c r="BB31" s="831"/>
      <c r="BC31" s="831"/>
      <c r="BD31" s="831"/>
      <c r="BE31" s="832" t="s">
        <v>391</v>
      </c>
      <c r="BF31" s="832"/>
      <c r="BG31" s="832"/>
      <c r="BH31" s="832"/>
      <c r="BI31" s="833"/>
      <c r="BJ31" s="232"/>
      <c r="BK31" s="232"/>
      <c r="BL31" s="232"/>
      <c r="BM31" s="232"/>
      <c r="BN31" s="232"/>
      <c r="BO31" s="241"/>
      <c r="BP31" s="241"/>
      <c r="BQ31" s="238">
        <v>25</v>
      </c>
      <c r="BR31" s="239"/>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30"/>
    </row>
    <row r="32" spans="1:131" ht="26.25" customHeight="1" x14ac:dyDescent="0.2">
      <c r="A32" s="242">
        <v>5</v>
      </c>
      <c r="B32" s="780"/>
      <c r="C32" s="781"/>
      <c r="D32" s="781"/>
      <c r="E32" s="781"/>
      <c r="F32" s="781"/>
      <c r="G32" s="781"/>
      <c r="H32" s="781"/>
      <c r="I32" s="781"/>
      <c r="J32" s="781"/>
      <c r="K32" s="781"/>
      <c r="L32" s="781"/>
      <c r="M32" s="781"/>
      <c r="N32" s="781"/>
      <c r="O32" s="781"/>
      <c r="P32" s="782"/>
      <c r="Q32" s="783"/>
      <c r="R32" s="784"/>
      <c r="S32" s="784"/>
      <c r="T32" s="784"/>
      <c r="U32" s="784"/>
      <c r="V32" s="784"/>
      <c r="W32" s="784"/>
      <c r="X32" s="784"/>
      <c r="Y32" s="784"/>
      <c r="Z32" s="784"/>
      <c r="AA32" s="784"/>
      <c r="AB32" s="784"/>
      <c r="AC32" s="784"/>
      <c r="AD32" s="784"/>
      <c r="AE32" s="785"/>
      <c r="AF32" s="786"/>
      <c r="AG32" s="787"/>
      <c r="AH32" s="787"/>
      <c r="AI32" s="787"/>
      <c r="AJ32" s="788"/>
      <c r="AK32" s="834"/>
      <c r="AL32" s="830"/>
      <c r="AM32" s="830"/>
      <c r="AN32" s="830"/>
      <c r="AO32" s="830"/>
      <c r="AP32" s="830"/>
      <c r="AQ32" s="830"/>
      <c r="AR32" s="830"/>
      <c r="AS32" s="830"/>
      <c r="AT32" s="830"/>
      <c r="AU32" s="830"/>
      <c r="AV32" s="830"/>
      <c r="AW32" s="830"/>
      <c r="AX32" s="830"/>
      <c r="AY32" s="830"/>
      <c r="AZ32" s="831"/>
      <c r="BA32" s="831"/>
      <c r="BB32" s="831"/>
      <c r="BC32" s="831"/>
      <c r="BD32" s="831"/>
      <c r="BE32" s="832"/>
      <c r="BF32" s="832"/>
      <c r="BG32" s="832"/>
      <c r="BH32" s="832"/>
      <c r="BI32" s="833"/>
      <c r="BJ32" s="232"/>
      <c r="BK32" s="232"/>
      <c r="BL32" s="232"/>
      <c r="BM32" s="232"/>
      <c r="BN32" s="232"/>
      <c r="BO32" s="241"/>
      <c r="BP32" s="241"/>
      <c r="BQ32" s="238">
        <v>26</v>
      </c>
      <c r="BR32" s="239"/>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30"/>
    </row>
    <row r="33" spans="1:131" ht="26.25" customHeight="1" x14ac:dyDescent="0.2">
      <c r="A33" s="242">
        <v>6</v>
      </c>
      <c r="B33" s="780"/>
      <c r="C33" s="781"/>
      <c r="D33" s="781"/>
      <c r="E33" s="781"/>
      <c r="F33" s="781"/>
      <c r="G33" s="781"/>
      <c r="H33" s="781"/>
      <c r="I33" s="781"/>
      <c r="J33" s="781"/>
      <c r="K33" s="781"/>
      <c r="L33" s="781"/>
      <c r="M33" s="781"/>
      <c r="N33" s="781"/>
      <c r="O33" s="781"/>
      <c r="P33" s="782"/>
      <c r="Q33" s="783"/>
      <c r="R33" s="784"/>
      <c r="S33" s="784"/>
      <c r="T33" s="784"/>
      <c r="U33" s="784"/>
      <c r="V33" s="784"/>
      <c r="W33" s="784"/>
      <c r="X33" s="784"/>
      <c r="Y33" s="784"/>
      <c r="Z33" s="784"/>
      <c r="AA33" s="784"/>
      <c r="AB33" s="784"/>
      <c r="AC33" s="784"/>
      <c r="AD33" s="784"/>
      <c r="AE33" s="785"/>
      <c r="AF33" s="786"/>
      <c r="AG33" s="787"/>
      <c r="AH33" s="787"/>
      <c r="AI33" s="787"/>
      <c r="AJ33" s="788"/>
      <c r="AK33" s="834"/>
      <c r="AL33" s="830"/>
      <c r="AM33" s="830"/>
      <c r="AN33" s="830"/>
      <c r="AO33" s="830"/>
      <c r="AP33" s="830"/>
      <c r="AQ33" s="830"/>
      <c r="AR33" s="830"/>
      <c r="AS33" s="830"/>
      <c r="AT33" s="830"/>
      <c r="AU33" s="830"/>
      <c r="AV33" s="830"/>
      <c r="AW33" s="830"/>
      <c r="AX33" s="830"/>
      <c r="AY33" s="830"/>
      <c r="AZ33" s="831"/>
      <c r="BA33" s="831"/>
      <c r="BB33" s="831"/>
      <c r="BC33" s="831"/>
      <c r="BD33" s="831"/>
      <c r="BE33" s="832"/>
      <c r="BF33" s="832"/>
      <c r="BG33" s="832"/>
      <c r="BH33" s="832"/>
      <c r="BI33" s="833"/>
      <c r="BJ33" s="232"/>
      <c r="BK33" s="232"/>
      <c r="BL33" s="232"/>
      <c r="BM33" s="232"/>
      <c r="BN33" s="232"/>
      <c r="BO33" s="241"/>
      <c r="BP33" s="241"/>
      <c r="BQ33" s="238">
        <v>27</v>
      </c>
      <c r="BR33" s="239"/>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30"/>
    </row>
    <row r="34" spans="1:131" ht="26.25" customHeight="1" x14ac:dyDescent="0.2">
      <c r="A34" s="242">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32"/>
      <c r="BK34" s="232"/>
      <c r="BL34" s="232"/>
      <c r="BM34" s="232"/>
      <c r="BN34" s="232"/>
      <c r="BO34" s="241"/>
      <c r="BP34" s="241"/>
      <c r="BQ34" s="238">
        <v>28</v>
      </c>
      <c r="BR34" s="239"/>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30"/>
    </row>
    <row r="35" spans="1:131" ht="26.25" customHeight="1" x14ac:dyDescent="0.2">
      <c r="A35" s="242">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32"/>
      <c r="BK35" s="232"/>
      <c r="BL35" s="232"/>
      <c r="BM35" s="232"/>
      <c r="BN35" s="232"/>
      <c r="BO35" s="241"/>
      <c r="BP35" s="241"/>
      <c r="BQ35" s="238">
        <v>29</v>
      </c>
      <c r="BR35" s="239"/>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30"/>
    </row>
    <row r="36" spans="1:131" ht="26.25" customHeight="1" x14ac:dyDescent="0.2">
      <c r="A36" s="242">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32"/>
      <c r="BK36" s="232"/>
      <c r="BL36" s="232"/>
      <c r="BM36" s="232"/>
      <c r="BN36" s="232"/>
      <c r="BO36" s="241"/>
      <c r="BP36" s="241"/>
      <c r="BQ36" s="238">
        <v>30</v>
      </c>
      <c r="BR36" s="239"/>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30"/>
    </row>
    <row r="37" spans="1:131" ht="26.25" customHeight="1" x14ac:dyDescent="0.2">
      <c r="A37" s="242">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32"/>
      <c r="BK37" s="232"/>
      <c r="BL37" s="232"/>
      <c r="BM37" s="232"/>
      <c r="BN37" s="232"/>
      <c r="BO37" s="241"/>
      <c r="BP37" s="241"/>
      <c r="BQ37" s="238">
        <v>31</v>
      </c>
      <c r="BR37" s="239"/>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30"/>
    </row>
    <row r="38" spans="1:131" ht="26.25" customHeight="1" x14ac:dyDescent="0.2">
      <c r="A38" s="242">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32"/>
      <c r="BK38" s="232"/>
      <c r="BL38" s="232"/>
      <c r="BM38" s="232"/>
      <c r="BN38" s="232"/>
      <c r="BO38" s="241"/>
      <c r="BP38" s="241"/>
      <c r="BQ38" s="238">
        <v>32</v>
      </c>
      <c r="BR38" s="239"/>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30"/>
    </row>
    <row r="39" spans="1:131" ht="26.25" customHeight="1" x14ac:dyDescent="0.2">
      <c r="A39" s="242">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32"/>
      <c r="BK39" s="232"/>
      <c r="BL39" s="232"/>
      <c r="BM39" s="232"/>
      <c r="BN39" s="232"/>
      <c r="BO39" s="241"/>
      <c r="BP39" s="241"/>
      <c r="BQ39" s="238">
        <v>33</v>
      </c>
      <c r="BR39" s="239"/>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30"/>
    </row>
    <row r="40" spans="1:131" ht="26.25" customHeight="1" x14ac:dyDescent="0.2">
      <c r="A40" s="238">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32"/>
      <c r="BK40" s="232"/>
      <c r="BL40" s="232"/>
      <c r="BM40" s="232"/>
      <c r="BN40" s="232"/>
      <c r="BO40" s="241"/>
      <c r="BP40" s="241"/>
      <c r="BQ40" s="238">
        <v>34</v>
      </c>
      <c r="BR40" s="239"/>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30"/>
    </row>
    <row r="41" spans="1:131" ht="26.25" customHeight="1" x14ac:dyDescent="0.2">
      <c r="A41" s="238">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32"/>
      <c r="BK41" s="232"/>
      <c r="BL41" s="232"/>
      <c r="BM41" s="232"/>
      <c r="BN41" s="232"/>
      <c r="BO41" s="241"/>
      <c r="BP41" s="241"/>
      <c r="BQ41" s="238">
        <v>35</v>
      </c>
      <c r="BR41" s="239"/>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30"/>
    </row>
    <row r="42" spans="1:131" ht="26.25" customHeight="1" x14ac:dyDescent="0.2">
      <c r="A42" s="238">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32"/>
      <c r="BK42" s="232"/>
      <c r="BL42" s="232"/>
      <c r="BM42" s="232"/>
      <c r="BN42" s="232"/>
      <c r="BO42" s="241"/>
      <c r="BP42" s="241"/>
      <c r="BQ42" s="238">
        <v>36</v>
      </c>
      <c r="BR42" s="239"/>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30"/>
    </row>
    <row r="43" spans="1:131" ht="26.25" customHeight="1" x14ac:dyDescent="0.2">
      <c r="A43" s="238">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32"/>
      <c r="BK43" s="232"/>
      <c r="BL43" s="232"/>
      <c r="BM43" s="232"/>
      <c r="BN43" s="232"/>
      <c r="BO43" s="241"/>
      <c r="BP43" s="241"/>
      <c r="BQ43" s="238">
        <v>37</v>
      </c>
      <c r="BR43" s="239"/>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30"/>
    </row>
    <row r="44" spans="1:131" ht="26.25" customHeight="1" x14ac:dyDescent="0.2">
      <c r="A44" s="238">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32"/>
      <c r="BK44" s="232"/>
      <c r="BL44" s="232"/>
      <c r="BM44" s="232"/>
      <c r="BN44" s="232"/>
      <c r="BO44" s="241"/>
      <c r="BP44" s="241"/>
      <c r="BQ44" s="238">
        <v>38</v>
      </c>
      <c r="BR44" s="239"/>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30"/>
    </row>
    <row r="45" spans="1:131" ht="26.25" customHeight="1" x14ac:dyDescent="0.2">
      <c r="A45" s="238">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32"/>
      <c r="BK45" s="232"/>
      <c r="BL45" s="232"/>
      <c r="BM45" s="232"/>
      <c r="BN45" s="232"/>
      <c r="BO45" s="241"/>
      <c r="BP45" s="241"/>
      <c r="BQ45" s="238">
        <v>39</v>
      </c>
      <c r="BR45" s="239"/>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30"/>
    </row>
    <row r="46" spans="1:131" ht="26.25" customHeight="1" x14ac:dyDescent="0.2">
      <c r="A46" s="238">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32"/>
      <c r="BK46" s="232"/>
      <c r="BL46" s="232"/>
      <c r="BM46" s="232"/>
      <c r="BN46" s="232"/>
      <c r="BO46" s="241"/>
      <c r="BP46" s="241"/>
      <c r="BQ46" s="238">
        <v>40</v>
      </c>
      <c r="BR46" s="239"/>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30"/>
    </row>
    <row r="47" spans="1:131" ht="26.25" customHeight="1" x14ac:dyDescent="0.2">
      <c r="A47" s="238">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32"/>
      <c r="BK47" s="232"/>
      <c r="BL47" s="232"/>
      <c r="BM47" s="232"/>
      <c r="BN47" s="232"/>
      <c r="BO47" s="241"/>
      <c r="BP47" s="241"/>
      <c r="BQ47" s="238">
        <v>41</v>
      </c>
      <c r="BR47" s="239"/>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30"/>
    </row>
    <row r="48" spans="1:131" ht="26.25" customHeight="1" x14ac:dyDescent="0.2">
      <c r="A48" s="238">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32"/>
      <c r="BK48" s="232"/>
      <c r="BL48" s="232"/>
      <c r="BM48" s="232"/>
      <c r="BN48" s="232"/>
      <c r="BO48" s="241"/>
      <c r="BP48" s="241"/>
      <c r="BQ48" s="238">
        <v>42</v>
      </c>
      <c r="BR48" s="239"/>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30"/>
    </row>
    <row r="49" spans="1:131" ht="26.25" customHeight="1" x14ac:dyDescent="0.2">
      <c r="A49" s="238">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32"/>
      <c r="BK49" s="232"/>
      <c r="BL49" s="232"/>
      <c r="BM49" s="232"/>
      <c r="BN49" s="232"/>
      <c r="BO49" s="241"/>
      <c r="BP49" s="241"/>
      <c r="BQ49" s="238">
        <v>43</v>
      </c>
      <c r="BR49" s="239"/>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30"/>
    </row>
    <row r="50" spans="1:131" ht="26.25" customHeight="1" x14ac:dyDescent="0.2">
      <c r="A50" s="238">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32"/>
      <c r="BK50" s="232"/>
      <c r="BL50" s="232"/>
      <c r="BM50" s="232"/>
      <c r="BN50" s="232"/>
      <c r="BO50" s="241"/>
      <c r="BP50" s="241"/>
      <c r="BQ50" s="238">
        <v>44</v>
      </c>
      <c r="BR50" s="239"/>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30"/>
    </row>
    <row r="51" spans="1:131" ht="26.25" customHeight="1" x14ac:dyDescent="0.2">
      <c r="A51" s="238">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32"/>
      <c r="BK51" s="232"/>
      <c r="BL51" s="232"/>
      <c r="BM51" s="232"/>
      <c r="BN51" s="232"/>
      <c r="BO51" s="241"/>
      <c r="BP51" s="241"/>
      <c r="BQ51" s="238">
        <v>45</v>
      </c>
      <c r="BR51" s="239"/>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30"/>
    </row>
    <row r="52" spans="1:131" ht="26.25" customHeight="1" x14ac:dyDescent="0.2">
      <c r="A52" s="238">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32"/>
      <c r="BK52" s="232"/>
      <c r="BL52" s="232"/>
      <c r="BM52" s="232"/>
      <c r="BN52" s="232"/>
      <c r="BO52" s="241"/>
      <c r="BP52" s="241"/>
      <c r="BQ52" s="238">
        <v>46</v>
      </c>
      <c r="BR52" s="239"/>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30"/>
    </row>
    <row r="53" spans="1:131" ht="26.25" customHeight="1" x14ac:dyDescent="0.2">
      <c r="A53" s="238">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32"/>
      <c r="BK53" s="232"/>
      <c r="BL53" s="232"/>
      <c r="BM53" s="232"/>
      <c r="BN53" s="232"/>
      <c r="BO53" s="241"/>
      <c r="BP53" s="241"/>
      <c r="BQ53" s="238">
        <v>47</v>
      </c>
      <c r="BR53" s="239"/>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30"/>
    </row>
    <row r="54" spans="1:131" ht="26.25" customHeight="1" x14ac:dyDescent="0.2">
      <c r="A54" s="238">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32"/>
      <c r="BK54" s="232"/>
      <c r="BL54" s="232"/>
      <c r="BM54" s="232"/>
      <c r="BN54" s="232"/>
      <c r="BO54" s="241"/>
      <c r="BP54" s="241"/>
      <c r="BQ54" s="238">
        <v>48</v>
      </c>
      <c r="BR54" s="239"/>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30"/>
    </row>
    <row r="55" spans="1:131" ht="26.25" customHeight="1" x14ac:dyDescent="0.2">
      <c r="A55" s="238">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32"/>
      <c r="BK55" s="232"/>
      <c r="BL55" s="232"/>
      <c r="BM55" s="232"/>
      <c r="BN55" s="232"/>
      <c r="BO55" s="241"/>
      <c r="BP55" s="241"/>
      <c r="BQ55" s="238">
        <v>49</v>
      </c>
      <c r="BR55" s="239"/>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30"/>
    </row>
    <row r="56" spans="1:131" ht="26.25" customHeight="1" x14ac:dyDescent="0.2">
      <c r="A56" s="238">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32"/>
      <c r="BK56" s="232"/>
      <c r="BL56" s="232"/>
      <c r="BM56" s="232"/>
      <c r="BN56" s="232"/>
      <c r="BO56" s="241"/>
      <c r="BP56" s="241"/>
      <c r="BQ56" s="238">
        <v>50</v>
      </c>
      <c r="BR56" s="239"/>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30"/>
    </row>
    <row r="57" spans="1:131" ht="26.25" customHeight="1" x14ac:dyDescent="0.2">
      <c r="A57" s="238">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32"/>
      <c r="BK57" s="232"/>
      <c r="BL57" s="232"/>
      <c r="BM57" s="232"/>
      <c r="BN57" s="232"/>
      <c r="BO57" s="241"/>
      <c r="BP57" s="241"/>
      <c r="BQ57" s="238">
        <v>51</v>
      </c>
      <c r="BR57" s="239"/>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30"/>
    </row>
    <row r="58" spans="1:131" ht="26.25" customHeight="1" x14ac:dyDescent="0.2">
      <c r="A58" s="238">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32"/>
      <c r="BK58" s="232"/>
      <c r="BL58" s="232"/>
      <c r="BM58" s="232"/>
      <c r="BN58" s="232"/>
      <c r="BO58" s="241"/>
      <c r="BP58" s="241"/>
      <c r="BQ58" s="238">
        <v>52</v>
      </c>
      <c r="BR58" s="239"/>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30"/>
    </row>
    <row r="59" spans="1:131" ht="26.25" customHeight="1" x14ac:dyDescent="0.2">
      <c r="A59" s="238">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32"/>
      <c r="BK59" s="232"/>
      <c r="BL59" s="232"/>
      <c r="BM59" s="232"/>
      <c r="BN59" s="232"/>
      <c r="BO59" s="241"/>
      <c r="BP59" s="241"/>
      <c r="BQ59" s="238">
        <v>53</v>
      </c>
      <c r="BR59" s="239"/>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30"/>
    </row>
    <row r="60" spans="1:131" ht="26.25" customHeight="1" x14ac:dyDescent="0.2">
      <c r="A60" s="238">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32"/>
      <c r="BK60" s="232"/>
      <c r="BL60" s="232"/>
      <c r="BM60" s="232"/>
      <c r="BN60" s="232"/>
      <c r="BO60" s="241"/>
      <c r="BP60" s="241"/>
      <c r="BQ60" s="238">
        <v>54</v>
      </c>
      <c r="BR60" s="239"/>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30"/>
    </row>
    <row r="61" spans="1:131" ht="26.25" customHeight="1" thickBot="1" x14ac:dyDescent="0.25">
      <c r="A61" s="238">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32"/>
      <c r="BK61" s="232"/>
      <c r="BL61" s="232"/>
      <c r="BM61" s="232"/>
      <c r="BN61" s="232"/>
      <c r="BO61" s="241"/>
      <c r="BP61" s="241"/>
      <c r="BQ61" s="238">
        <v>55</v>
      </c>
      <c r="BR61" s="239"/>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30"/>
    </row>
    <row r="62" spans="1:131" ht="26.25" customHeight="1" x14ac:dyDescent="0.2">
      <c r="A62" s="238">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394</v>
      </c>
      <c r="BK62" s="806"/>
      <c r="BL62" s="806"/>
      <c r="BM62" s="806"/>
      <c r="BN62" s="807"/>
      <c r="BO62" s="241"/>
      <c r="BP62" s="241"/>
      <c r="BQ62" s="238">
        <v>56</v>
      </c>
      <c r="BR62" s="239"/>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30"/>
    </row>
    <row r="63" spans="1:131" ht="26.25" customHeight="1" thickBot="1" x14ac:dyDescent="0.25">
      <c r="A63" s="240" t="s">
        <v>376</v>
      </c>
      <c r="B63" s="789" t="s">
        <v>395</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1816</v>
      </c>
      <c r="AG63" s="844"/>
      <c r="AH63" s="844"/>
      <c r="AI63" s="844"/>
      <c r="AJ63" s="845"/>
      <c r="AK63" s="846"/>
      <c r="AL63" s="841"/>
      <c r="AM63" s="841"/>
      <c r="AN63" s="841"/>
      <c r="AO63" s="841"/>
      <c r="AP63" s="844">
        <v>3473</v>
      </c>
      <c r="AQ63" s="844"/>
      <c r="AR63" s="844"/>
      <c r="AS63" s="844"/>
      <c r="AT63" s="844"/>
      <c r="AU63" s="844" t="s">
        <v>566</v>
      </c>
      <c r="AV63" s="844"/>
      <c r="AW63" s="844"/>
      <c r="AX63" s="844"/>
      <c r="AY63" s="844"/>
      <c r="AZ63" s="848"/>
      <c r="BA63" s="848"/>
      <c r="BB63" s="848"/>
      <c r="BC63" s="848"/>
      <c r="BD63" s="848"/>
      <c r="BE63" s="849"/>
      <c r="BF63" s="849"/>
      <c r="BG63" s="849"/>
      <c r="BH63" s="849"/>
      <c r="BI63" s="850"/>
      <c r="BJ63" s="851" t="s">
        <v>121</v>
      </c>
      <c r="BK63" s="852"/>
      <c r="BL63" s="852"/>
      <c r="BM63" s="852"/>
      <c r="BN63" s="853"/>
      <c r="BO63" s="241"/>
      <c r="BP63" s="241"/>
      <c r="BQ63" s="238">
        <v>57</v>
      </c>
      <c r="BR63" s="239"/>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30"/>
    </row>
    <row r="65" spans="1:131" ht="26.25" customHeight="1" thickBot="1" x14ac:dyDescent="0.25">
      <c r="A65" s="232" t="s">
        <v>396</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30"/>
    </row>
    <row r="66" spans="1:131" ht="26.25" customHeight="1" x14ac:dyDescent="0.2">
      <c r="A66" s="727" t="s">
        <v>397</v>
      </c>
      <c r="B66" s="728"/>
      <c r="C66" s="728"/>
      <c r="D66" s="728"/>
      <c r="E66" s="728"/>
      <c r="F66" s="728"/>
      <c r="G66" s="728"/>
      <c r="H66" s="728"/>
      <c r="I66" s="728"/>
      <c r="J66" s="728"/>
      <c r="K66" s="728"/>
      <c r="L66" s="728"/>
      <c r="M66" s="728"/>
      <c r="N66" s="728"/>
      <c r="O66" s="728"/>
      <c r="P66" s="729"/>
      <c r="Q66" s="733" t="s">
        <v>380</v>
      </c>
      <c r="R66" s="734"/>
      <c r="S66" s="734"/>
      <c r="T66" s="734"/>
      <c r="U66" s="735"/>
      <c r="V66" s="733" t="s">
        <v>381</v>
      </c>
      <c r="W66" s="734"/>
      <c r="X66" s="734"/>
      <c r="Y66" s="734"/>
      <c r="Z66" s="735"/>
      <c r="AA66" s="733" t="s">
        <v>382</v>
      </c>
      <c r="AB66" s="734"/>
      <c r="AC66" s="734"/>
      <c r="AD66" s="734"/>
      <c r="AE66" s="735"/>
      <c r="AF66" s="854" t="s">
        <v>383</v>
      </c>
      <c r="AG66" s="815"/>
      <c r="AH66" s="815"/>
      <c r="AI66" s="815"/>
      <c r="AJ66" s="855"/>
      <c r="AK66" s="733" t="s">
        <v>384</v>
      </c>
      <c r="AL66" s="728"/>
      <c r="AM66" s="728"/>
      <c r="AN66" s="728"/>
      <c r="AO66" s="729"/>
      <c r="AP66" s="733" t="s">
        <v>385</v>
      </c>
      <c r="AQ66" s="734"/>
      <c r="AR66" s="734"/>
      <c r="AS66" s="734"/>
      <c r="AT66" s="735"/>
      <c r="AU66" s="733" t="s">
        <v>398</v>
      </c>
      <c r="AV66" s="734"/>
      <c r="AW66" s="734"/>
      <c r="AX66" s="734"/>
      <c r="AY66" s="735"/>
      <c r="AZ66" s="733" t="s">
        <v>364</v>
      </c>
      <c r="BA66" s="734"/>
      <c r="BB66" s="734"/>
      <c r="BC66" s="734"/>
      <c r="BD66" s="740"/>
      <c r="BE66" s="241"/>
      <c r="BF66" s="241"/>
      <c r="BG66" s="241"/>
      <c r="BH66" s="241"/>
      <c r="BI66" s="241"/>
      <c r="BJ66" s="241"/>
      <c r="BK66" s="241"/>
      <c r="BL66" s="241"/>
      <c r="BM66" s="241"/>
      <c r="BN66" s="241"/>
      <c r="BO66" s="241"/>
      <c r="BP66" s="241"/>
      <c r="BQ66" s="238">
        <v>60</v>
      </c>
      <c r="BR66" s="243"/>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30"/>
    </row>
    <row r="67" spans="1:131" ht="26.2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41"/>
      <c r="BF67" s="241"/>
      <c r="BG67" s="241"/>
      <c r="BH67" s="241"/>
      <c r="BI67" s="241"/>
      <c r="BJ67" s="241"/>
      <c r="BK67" s="241"/>
      <c r="BL67" s="241"/>
      <c r="BM67" s="241"/>
      <c r="BN67" s="241"/>
      <c r="BO67" s="241"/>
      <c r="BP67" s="241"/>
      <c r="BQ67" s="238">
        <v>61</v>
      </c>
      <c r="BR67" s="243"/>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30"/>
    </row>
    <row r="68" spans="1:131" ht="26.25" customHeight="1" thickTop="1" x14ac:dyDescent="0.2">
      <c r="A68" s="236">
        <v>1</v>
      </c>
      <c r="B68" s="869" t="s">
        <v>550</v>
      </c>
      <c r="C68" s="870"/>
      <c r="D68" s="870"/>
      <c r="E68" s="870"/>
      <c r="F68" s="870"/>
      <c r="G68" s="870"/>
      <c r="H68" s="870"/>
      <c r="I68" s="870"/>
      <c r="J68" s="870"/>
      <c r="K68" s="870"/>
      <c r="L68" s="870"/>
      <c r="M68" s="870"/>
      <c r="N68" s="870"/>
      <c r="O68" s="870"/>
      <c r="P68" s="871"/>
      <c r="Q68" s="872">
        <v>1504</v>
      </c>
      <c r="R68" s="866"/>
      <c r="S68" s="866"/>
      <c r="T68" s="866"/>
      <c r="U68" s="866"/>
      <c r="V68" s="866">
        <v>1453</v>
      </c>
      <c r="W68" s="866"/>
      <c r="X68" s="866"/>
      <c r="Y68" s="866"/>
      <c r="Z68" s="866"/>
      <c r="AA68" s="866">
        <v>51</v>
      </c>
      <c r="AB68" s="866"/>
      <c r="AC68" s="866"/>
      <c r="AD68" s="866"/>
      <c r="AE68" s="866"/>
      <c r="AF68" s="866">
        <v>48</v>
      </c>
      <c r="AG68" s="866"/>
      <c r="AH68" s="866"/>
      <c r="AI68" s="866"/>
      <c r="AJ68" s="866"/>
      <c r="AK68" s="866">
        <v>22</v>
      </c>
      <c r="AL68" s="866"/>
      <c r="AM68" s="866"/>
      <c r="AN68" s="866"/>
      <c r="AO68" s="866"/>
      <c r="AP68" s="866">
        <v>1985</v>
      </c>
      <c r="AQ68" s="866"/>
      <c r="AR68" s="866"/>
      <c r="AS68" s="866"/>
      <c r="AT68" s="866"/>
      <c r="AU68" s="866">
        <v>808</v>
      </c>
      <c r="AV68" s="866"/>
      <c r="AW68" s="866"/>
      <c r="AX68" s="866"/>
      <c r="AY68" s="866"/>
      <c r="AZ68" s="867"/>
      <c r="BA68" s="867"/>
      <c r="BB68" s="867"/>
      <c r="BC68" s="867"/>
      <c r="BD68" s="868"/>
      <c r="BE68" s="241"/>
      <c r="BF68" s="241"/>
      <c r="BG68" s="241"/>
      <c r="BH68" s="241"/>
      <c r="BI68" s="241"/>
      <c r="BJ68" s="241"/>
      <c r="BK68" s="241"/>
      <c r="BL68" s="241"/>
      <c r="BM68" s="241"/>
      <c r="BN68" s="241"/>
      <c r="BO68" s="241"/>
      <c r="BP68" s="241"/>
      <c r="BQ68" s="238">
        <v>62</v>
      </c>
      <c r="BR68" s="243"/>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30"/>
    </row>
    <row r="69" spans="1:131" ht="26.25" customHeight="1" x14ac:dyDescent="0.2">
      <c r="A69" s="238">
        <v>2</v>
      </c>
      <c r="B69" s="873" t="s">
        <v>551</v>
      </c>
      <c r="C69" s="874"/>
      <c r="D69" s="874"/>
      <c r="E69" s="874"/>
      <c r="F69" s="874"/>
      <c r="G69" s="874"/>
      <c r="H69" s="874"/>
      <c r="I69" s="874"/>
      <c r="J69" s="874"/>
      <c r="K69" s="874"/>
      <c r="L69" s="874"/>
      <c r="M69" s="874"/>
      <c r="N69" s="874"/>
      <c r="O69" s="874"/>
      <c r="P69" s="875"/>
      <c r="Q69" s="876">
        <v>799</v>
      </c>
      <c r="R69" s="830"/>
      <c r="S69" s="830"/>
      <c r="T69" s="830"/>
      <c r="U69" s="830"/>
      <c r="V69" s="830">
        <v>710</v>
      </c>
      <c r="W69" s="830"/>
      <c r="X69" s="830"/>
      <c r="Y69" s="830"/>
      <c r="Z69" s="830"/>
      <c r="AA69" s="830">
        <v>89</v>
      </c>
      <c r="AB69" s="830"/>
      <c r="AC69" s="830"/>
      <c r="AD69" s="830"/>
      <c r="AE69" s="830"/>
      <c r="AF69" s="830">
        <v>89</v>
      </c>
      <c r="AG69" s="830"/>
      <c r="AH69" s="830"/>
      <c r="AI69" s="830"/>
      <c r="AJ69" s="830"/>
      <c r="AK69" s="830">
        <v>31</v>
      </c>
      <c r="AL69" s="830"/>
      <c r="AM69" s="830"/>
      <c r="AN69" s="830"/>
      <c r="AO69" s="830"/>
      <c r="AP69" s="830">
        <v>967</v>
      </c>
      <c r="AQ69" s="830"/>
      <c r="AR69" s="830"/>
      <c r="AS69" s="830"/>
      <c r="AT69" s="830"/>
      <c r="AU69" s="830" t="s">
        <v>568</v>
      </c>
      <c r="AV69" s="830"/>
      <c r="AW69" s="830"/>
      <c r="AX69" s="830"/>
      <c r="AY69" s="830"/>
      <c r="AZ69" s="832" t="s">
        <v>569</v>
      </c>
      <c r="BA69" s="832"/>
      <c r="BB69" s="832"/>
      <c r="BC69" s="832"/>
      <c r="BD69" s="833"/>
      <c r="BE69" s="241"/>
      <c r="BF69" s="241"/>
      <c r="BG69" s="241"/>
      <c r="BH69" s="241"/>
      <c r="BI69" s="241"/>
      <c r="BJ69" s="241"/>
      <c r="BK69" s="241"/>
      <c r="BL69" s="241"/>
      <c r="BM69" s="241"/>
      <c r="BN69" s="241"/>
      <c r="BO69" s="241"/>
      <c r="BP69" s="241"/>
      <c r="BQ69" s="238">
        <v>63</v>
      </c>
      <c r="BR69" s="243"/>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30"/>
    </row>
    <row r="70" spans="1:131" ht="26.25" customHeight="1" x14ac:dyDescent="0.2">
      <c r="A70" s="238">
        <v>3</v>
      </c>
      <c r="B70" s="873" t="s">
        <v>552</v>
      </c>
      <c r="C70" s="874"/>
      <c r="D70" s="874"/>
      <c r="E70" s="874"/>
      <c r="F70" s="874"/>
      <c r="G70" s="874"/>
      <c r="H70" s="874"/>
      <c r="I70" s="874"/>
      <c r="J70" s="874"/>
      <c r="K70" s="874"/>
      <c r="L70" s="874"/>
      <c r="M70" s="874"/>
      <c r="N70" s="874"/>
      <c r="O70" s="874"/>
      <c r="P70" s="875"/>
      <c r="Q70" s="876">
        <v>0</v>
      </c>
      <c r="R70" s="830"/>
      <c r="S70" s="830"/>
      <c r="T70" s="830"/>
      <c r="U70" s="830"/>
      <c r="V70" s="830">
        <v>18</v>
      </c>
      <c r="W70" s="830"/>
      <c r="X70" s="830"/>
      <c r="Y70" s="830"/>
      <c r="Z70" s="830"/>
      <c r="AA70" s="830">
        <v>-18</v>
      </c>
      <c r="AB70" s="830"/>
      <c r="AC70" s="830"/>
      <c r="AD70" s="830"/>
      <c r="AE70" s="830"/>
      <c r="AF70" s="830">
        <v>-18</v>
      </c>
      <c r="AG70" s="830"/>
      <c r="AH70" s="830"/>
      <c r="AI70" s="830"/>
      <c r="AJ70" s="830"/>
      <c r="AK70" s="830" t="s">
        <v>568</v>
      </c>
      <c r="AL70" s="830"/>
      <c r="AM70" s="830"/>
      <c r="AN70" s="830"/>
      <c r="AO70" s="830"/>
      <c r="AP70" s="830" t="s">
        <v>568</v>
      </c>
      <c r="AQ70" s="830"/>
      <c r="AR70" s="830"/>
      <c r="AS70" s="830"/>
      <c r="AT70" s="830"/>
      <c r="AU70" s="830" t="s">
        <v>568</v>
      </c>
      <c r="AV70" s="830"/>
      <c r="AW70" s="830"/>
      <c r="AX70" s="830"/>
      <c r="AY70" s="830"/>
      <c r="AZ70" s="832"/>
      <c r="BA70" s="832"/>
      <c r="BB70" s="832"/>
      <c r="BC70" s="832"/>
      <c r="BD70" s="833"/>
      <c r="BE70" s="241"/>
      <c r="BF70" s="241"/>
      <c r="BG70" s="241"/>
      <c r="BH70" s="241"/>
      <c r="BI70" s="241"/>
      <c r="BJ70" s="241"/>
      <c r="BK70" s="241"/>
      <c r="BL70" s="241"/>
      <c r="BM70" s="241"/>
      <c r="BN70" s="241"/>
      <c r="BO70" s="241"/>
      <c r="BP70" s="241"/>
      <c r="BQ70" s="238">
        <v>64</v>
      </c>
      <c r="BR70" s="243"/>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30"/>
    </row>
    <row r="71" spans="1:131" ht="26.25" customHeight="1" x14ac:dyDescent="0.2">
      <c r="A71" s="238">
        <v>4</v>
      </c>
      <c r="B71" s="873" t="s">
        <v>553</v>
      </c>
      <c r="C71" s="874"/>
      <c r="D71" s="874"/>
      <c r="E71" s="874"/>
      <c r="F71" s="874"/>
      <c r="G71" s="874"/>
      <c r="H71" s="874"/>
      <c r="I71" s="874"/>
      <c r="J71" s="874"/>
      <c r="K71" s="874"/>
      <c r="L71" s="874"/>
      <c r="M71" s="874"/>
      <c r="N71" s="874"/>
      <c r="O71" s="874"/>
      <c r="P71" s="875"/>
      <c r="Q71" s="876">
        <v>1324</v>
      </c>
      <c r="R71" s="830"/>
      <c r="S71" s="830"/>
      <c r="T71" s="830"/>
      <c r="U71" s="830"/>
      <c r="V71" s="830">
        <v>1279</v>
      </c>
      <c r="W71" s="830"/>
      <c r="X71" s="830"/>
      <c r="Y71" s="830"/>
      <c r="Z71" s="830"/>
      <c r="AA71" s="830">
        <v>45</v>
      </c>
      <c r="AB71" s="830"/>
      <c r="AC71" s="830"/>
      <c r="AD71" s="830"/>
      <c r="AE71" s="830"/>
      <c r="AF71" s="830">
        <v>45</v>
      </c>
      <c r="AG71" s="830"/>
      <c r="AH71" s="830"/>
      <c r="AI71" s="830"/>
      <c r="AJ71" s="830"/>
      <c r="AK71" s="830" t="s">
        <v>568</v>
      </c>
      <c r="AL71" s="830"/>
      <c r="AM71" s="830"/>
      <c r="AN71" s="830"/>
      <c r="AO71" s="830"/>
      <c r="AP71" s="830">
        <v>431</v>
      </c>
      <c r="AQ71" s="830"/>
      <c r="AR71" s="830"/>
      <c r="AS71" s="830"/>
      <c r="AT71" s="830"/>
      <c r="AU71" s="830" t="s">
        <v>568</v>
      </c>
      <c r="AV71" s="830"/>
      <c r="AW71" s="830"/>
      <c r="AX71" s="830"/>
      <c r="AY71" s="830"/>
      <c r="AZ71" s="832"/>
      <c r="BA71" s="832"/>
      <c r="BB71" s="832"/>
      <c r="BC71" s="832"/>
      <c r="BD71" s="833"/>
      <c r="BE71" s="241"/>
      <c r="BF71" s="241"/>
      <c r="BG71" s="241"/>
      <c r="BH71" s="241"/>
      <c r="BI71" s="241"/>
      <c r="BJ71" s="241"/>
      <c r="BK71" s="241"/>
      <c r="BL71" s="241"/>
      <c r="BM71" s="241"/>
      <c r="BN71" s="241"/>
      <c r="BO71" s="241"/>
      <c r="BP71" s="241"/>
      <c r="BQ71" s="238">
        <v>65</v>
      </c>
      <c r="BR71" s="243"/>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30"/>
    </row>
    <row r="72" spans="1:131" ht="26.25" customHeight="1" x14ac:dyDescent="0.2">
      <c r="A72" s="238">
        <v>5</v>
      </c>
      <c r="B72" s="873" t="s">
        <v>554</v>
      </c>
      <c r="C72" s="874"/>
      <c r="D72" s="874"/>
      <c r="E72" s="874"/>
      <c r="F72" s="874"/>
      <c r="G72" s="874"/>
      <c r="H72" s="874"/>
      <c r="I72" s="874"/>
      <c r="J72" s="874"/>
      <c r="K72" s="874"/>
      <c r="L72" s="874"/>
      <c r="M72" s="874"/>
      <c r="N72" s="874"/>
      <c r="O72" s="874"/>
      <c r="P72" s="875"/>
      <c r="Q72" s="876">
        <v>969</v>
      </c>
      <c r="R72" s="830"/>
      <c r="S72" s="830"/>
      <c r="T72" s="830"/>
      <c r="U72" s="830"/>
      <c r="V72" s="830">
        <v>937</v>
      </c>
      <c r="W72" s="830"/>
      <c r="X72" s="830"/>
      <c r="Y72" s="830"/>
      <c r="Z72" s="830"/>
      <c r="AA72" s="830">
        <v>32</v>
      </c>
      <c r="AB72" s="830"/>
      <c r="AC72" s="830"/>
      <c r="AD72" s="830"/>
      <c r="AE72" s="830"/>
      <c r="AF72" s="830">
        <v>32</v>
      </c>
      <c r="AG72" s="830"/>
      <c r="AH72" s="830"/>
      <c r="AI72" s="830"/>
      <c r="AJ72" s="830"/>
      <c r="AK72" s="830">
        <v>30</v>
      </c>
      <c r="AL72" s="830"/>
      <c r="AM72" s="830"/>
      <c r="AN72" s="830"/>
      <c r="AO72" s="830"/>
      <c r="AP72" s="830">
        <v>304</v>
      </c>
      <c r="AQ72" s="830"/>
      <c r="AR72" s="830"/>
      <c r="AS72" s="830"/>
      <c r="AT72" s="830"/>
      <c r="AU72" s="830" t="s">
        <v>568</v>
      </c>
      <c r="AV72" s="830"/>
      <c r="AW72" s="830"/>
      <c r="AX72" s="830"/>
      <c r="AY72" s="830"/>
      <c r="AZ72" s="832" t="s">
        <v>569</v>
      </c>
      <c r="BA72" s="832"/>
      <c r="BB72" s="832"/>
      <c r="BC72" s="832"/>
      <c r="BD72" s="833"/>
      <c r="BE72" s="241"/>
      <c r="BF72" s="241"/>
      <c r="BG72" s="241"/>
      <c r="BH72" s="241"/>
      <c r="BI72" s="241"/>
      <c r="BJ72" s="241"/>
      <c r="BK72" s="241"/>
      <c r="BL72" s="241"/>
      <c r="BM72" s="241"/>
      <c r="BN72" s="241"/>
      <c r="BO72" s="241"/>
      <c r="BP72" s="241"/>
      <c r="BQ72" s="238">
        <v>66</v>
      </c>
      <c r="BR72" s="243"/>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30"/>
    </row>
    <row r="73" spans="1:131" ht="26.25" customHeight="1" x14ac:dyDescent="0.2">
      <c r="A73" s="238">
        <v>6</v>
      </c>
      <c r="B73" s="873" t="s">
        <v>555</v>
      </c>
      <c r="C73" s="874"/>
      <c r="D73" s="874"/>
      <c r="E73" s="874"/>
      <c r="F73" s="874"/>
      <c r="G73" s="874"/>
      <c r="H73" s="874"/>
      <c r="I73" s="874"/>
      <c r="J73" s="874"/>
      <c r="K73" s="874"/>
      <c r="L73" s="874"/>
      <c r="M73" s="874"/>
      <c r="N73" s="874"/>
      <c r="O73" s="874"/>
      <c r="P73" s="875"/>
      <c r="Q73" s="876">
        <v>279</v>
      </c>
      <c r="R73" s="830"/>
      <c r="S73" s="830"/>
      <c r="T73" s="830"/>
      <c r="U73" s="830"/>
      <c r="V73" s="830">
        <v>272</v>
      </c>
      <c r="W73" s="830"/>
      <c r="X73" s="830"/>
      <c r="Y73" s="830"/>
      <c r="Z73" s="830"/>
      <c r="AA73" s="830">
        <v>7</v>
      </c>
      <c r="AB73" s="830"/>
      <c r="AC73" s="830"/>
      <c r="AD73" s="830"/>
      <c r="AE73" s="830"/>
      <c r="AF73" s="830">
        <v>7</v>
      </c>
      <c r="AG73" s="830"/>
      <c r="AH73" s="830"/>
      <c r="AI73" s="830"/>
      <c r="AJ73" s="830"/>
      <c r="AK73" s="830">
        <v>1</v>
      </c>
      <c r="AL73" s="830"/>
      <c r="AM73" s="830"/>
      <c r="AN73" s="830"/>
      <c r="AO73" s="830"/>
      <c r="AP73" s="830">
        <v>132</v>
      </c>
      <c r="AQ73" s="830"/>
      <c r="AR73" s="830"/>
      <c r="AS73" s="830"/>
      <c r="AT73" s="830"/>
      <c r="AU73" s="830" t="s">
        <v>568</v>
      </c>
      <c r="AV73" s="830"/>
      <c r="AW73" s="830"/>
      <c r="AX73" s="830"/>
      <c r="AY73" s="830"/>
      <c r="AZ73" s="832" t="s">
        <v>569</v>
      </c>
      <c r="BA73" s="832"/>
      <c r="BB73" s="832"/>
      <c r="BC73" s="832"/>
      <c r="BD73" s="833"/>
      <c r="BE73" s="241"/>
      <c r="BF73" s="241"/>
      <c r="BG73" s="241"/>
      <c r="BH73" s="241"/>
      <c r="BI73" s="241"/>
      <c r="BJ73" s="241"/>
      <c r="BK73" s="241"/>
      <c r="BL73" s="241"/>
      <c r="BM73" s="241"/>
      <c r="BN73" s="241"/>
      <c r="BO73" s="241"/>
      <c r="BP73" s="241"/>
      <c r="BQ73" s="238">
        <v>67</v>
      </c>
      <c r="BR73" s="243"/>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30"/>
    </row>
    <row r="74" spans="1:131" ht="26.25" customHeight="1" x14ac:dyDescent="0.2">
      <c r="A74" s="238">
        <v>7</v>
      </c>
      <c r="B74" s="873" t="s">
        <v>556</v>
      </c>
      <c r="C74" s="874"/>
      <c r="D74" s="874"/>
      <c r="E74" s="874"/>
      <c r="F74" s="874"/>
      <c r="G74" s="874"/>
      <c r="H74" s="874"/>
      <c r="I74" s="874"/>
      <c r="J74" s="874"/>
      <c r="K74" s="874"/>
      <c r="L74" s="874"/>
      <c r="M74" s="874"/>
      <c r="N74" s="874"/>
      <c r="O74" s="874"/>
      <c r="P74" s="875"/>
      <c r="Q74" s="876">
        <v>7664</v>
      </c>
      <c r="R74" s="830"/>
      <c r="S74" s="830"/>
      <c r="T74" s="830"/>
      <c r="U74" s="830"/>
      <c r="V74" s="830">
        <v>7152</v>
      </c>
      <c r="W74" s="830"/>
      <c r="X74" s="830"/>
      <c r="Y74" s="830"/>
      <c r="Z74" s="830"/>
      <c r="AA74" s="830">
        <v>512</v>
      </c>
      <c r="AB74" s="830"/>
      <c r="AC74" s="830"/>
      <c r="AD74" s="830"/>
      <c r="AE74" s="830"/>
      <c r="AF74" s="830">
        <v>512</v>
      </c>
      <c r="AG74" s="830"/>
      <c r="AH74" s="830"/>
      <c r="AI74" s="830"/>
      <c r="AJ74" s="830"/>
      <c r="AK74" s="830" t="s">
        <v>568</v>
      </c>
      <c r="AL74" s="830"/>
      <c r="AM74" s="830"/>
      <c r="AN74" s="830"/>
      <c r="AO74" s="830"/>
      <c r="AP74" s="830" t="s">
        <v>565</v>
      </c>
      <c r="AQ74" s="830"/>
      <c r="AR74" s="830"/>
      <c r="AS74" s="830"/>
      <c r="AT74" s="830"/>
      <c r="AU74" s="830" t="s">
        <v>565</v>
      </c>
      <c r="AV74" s="830"/>
      <c r="AW74" s="830"/>
      <c r="AX74" s="830"/>
      <c r="AY74" s="830"/>
      <c r="AZ74" s="832"/>
      <c r="BA74" s="832"/>
      <c r="BB74" s="832"/>
      <c r="BC74" s="832"/>
      <c r="BD74" s="833"/>
      <c r="BE74" s="241"/>
      <c r="BF74" s="241"/>
      <c r="BG74" s="241"/>
      <c r="BH74" s="241"/>
      <c r="BI74" s="241"/>
      <c r="BJ74" s="241"/>
      <c r="BK74" s="241"/>
      <c r="BL74" s="241"/>
      <c r="BM74" s="241"/>
      <c r="BN74" s="241"/>
      <c r="BO74" s="241"/>
      <c r="BP74" s="241"/>
      <c r="BQ74" s="238">
        <v>68</v>
      </c>
      <c r="BR74" s="243"/>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30"/>
    </row>
    <row r="75" spans="1:131" ht="26.25" customHeight="1" x14ac:dyDescent="0.2">
      <c r="A75" s="238">
        <v>8</v>
      </c>
      <c r="B75" s="873" t="s">
        <v>557</v>
      </c>
      <c r="C75" s="874"/>
      <c r="D75" s="874"/>
      <c r="E75" s="874"/>
      <c r="F75" s="874"/>
      <c r="G75" s="874"/>
      <c r="H75" s="874"/>
      <c r="I75" s="874"/>
      <c r="J75" s="874"/>
      <c r="K75" s="874"/>
      <c r="L75" s="874"/>
      <c r="M75" s="874"/>
      <c r="N75" s="874"/>
      <c r="O75" s="874"/>
      <c r="P75" s="875"/>
      <c r="Q75" s="877">
        <v>214</v>
      </c>
      <c r="R75" s="878"/>
      <c r="S75" s="878"/>
      <c r="T75" s="878"/>
      <c r="U75" s="834"/>
      <c r="V75" s="879">
        <v>200</v>
      </c>
      <c r="W75" s="878"/>
      <c r="X75" s="878"/>
      <c r="Y75" s="878"/>
      <c r="Z75" s="834"/>
      <c r="AA75" s="879">
        <v>14</v>
      </c>
      <c r="AB75" s="878"/>
      <c r="AC75" s="878"/>
      <c r="AD75" s="878"/>
      <c r="AE75" s="834"/>
      <c r="AF75" s="879">
        <v>14</v>
      </c>
      <c r="AG75" s="878"/>
      <c r="AH75" s="878"/>
      <c r="AI75" s="878"/>
      <c r="AJ75" s="834"/>
      <c r="AK75" s="879" t="s">
        <v>568</v>
      </c>
      <c r="AL75" s="878"/>
      <c r="AM75" s="878"/>
      <c r="AN75" s="878"/>
      <c r="AO75" s="834"/>
      <c r="AP75" s="879" t="s">
        <v>564</v>
      </c>
      <c r="AQ75" s="878"/>
      <c r="AR75" s="878"/>
      <c r="AS75" s="878"/>
      <c r="AT75" s="834"/>
      <c r="AU75" s="879" t="s">
        <v>564</v>
      </c>
      <c r="AV75" s="878"/>
      <c r="AW75" s="878"/>
      <c r="AX75" s="878"/>
      <c r="AY75" s="834"/>
      <c r="AZ75" s="832"/>
      <c r="BA75" s="832"/>
      <c r="BB75" s="832"/>
      <c r="BC75" s="832"/>
      <c r="BD75" s="833"/>
      <c r="BE75" s="241"/>
      <c r="BF75" s="241"/>
      <c r="BG75" s="241"/>
      <c r="BH75" s="241"/>
      <c r="BI75" s="241"/>
      <c r="BJ75" s="241"/>
      <c r="BK75" s="241"/>
      <c r="BL75" s="241"/>
      <c r="BM75" s="241"/>
      <c r="BN75" s="241"/>
      <c r="BO75" s="241"/>
      <c r="BP75" s="241"/>
      <c r="BQ75" s="238">
        <v>69</v>
      </c>
      <c r="BR75" s="243"/>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30"/>
    </row>
    <row r="76" spans="1:131" ht="26.25" customHeight="1" x14ac:dyDescent="0.2">
      <c r="A76" s="238">
        <v>9</v>
      </c>
      <c r="B76" s="873" t="s">
        <v>558</v>
      </c>
      <c r="C76" s="874"/>
      <c r="D76" s="874"/>
      <c r="E76" s="874"/>
      <c r="F76" s="874"/>
      <c r="G76" s="874"/>
      <c r="H76" s="874"/>
      <c r="I76" s="874"/>
      <c r="J76" s="874"/>
      <c r="K76" s="874"/>
      <c r="L76" s="874"/>
      <c r="M76" s="874"/>
      <c r="N76" s="874"/>
      <c r="O76" s="874"/>
      <c r="P76" s="875"/>
      <c r="Q76" s="877">
        <v>276</v>
      </c>
      <c r="R76" s="878"/>
      <c r="S76" s="878"/>
      <c r="T76" s="878"/>
      <c r="U76" s="834"/>
      <c r="V76" s="879">
        <v>247</v>
      </c>
      <c r="W76" s="878"/>
      <c r="X76" s="878"/>
      <c r="Y76" s="878"/>
      <c r="Z76" s="834"/>
      <c r="AA76" s="879">
        <v>29</v>
      </c>
      <c r="AB76" s="878"/>
      <c r="AC76" s="878"/>
      <c r="AD76" s="878"/>
      <c r="AE76" s="834"/>
      <c r="AF76" s="879">
        <v>29</v>
      </c>
      <c r="AG76" s="878"/>
      <c r="AH76" s="878"/>
      <c r="AI76" s="878"/>
      <c r="AJ76" s="834"/>
      <c r="AK76" s="879">
        <v>26</v>
      </c>
      <c r="AL76" s="878"/>
      <c r="AM76" s="878"/>
      <c r="AN76" s="878"/>
      <c r="AO76" s="834"/>
      <c r="AP76" s="879" t="s">
        <v>570</v>
      </c>
      <c r="AQ76" s="878"/>
      <c r="AR76" s="878"/>
      <c r="AS76" s="878"/>
      <c r="AT76" s="834"/>
      <c r="AU76" s="879" t="s">
        <v>570</v>
      </c>
      <c r="AV76" s="878"/>
      <c r="AW76" s="878"/>
      <c r="AX76" s="878"/>
      <c r="AY76" s="834"/>
      <c r="AZ76" s="832"/>
      <c r="BA76" s="832"/>
      <c r="BB76" s="832"/>
      <c r="BC76" s="832"/>
      <c r="BD76" s="833"/>
      <c r="BE76" s="241"/>
      <c r="BF76" s="241"/>
      <c r="BG76" s="241"/>
      <c r="BH76" s="241"/>
      <c r="BI76" s="241"/>
      <c r="BJ76" s="241"/>
      <c r="BK76" s="241"/>
      <c r="BL76" s="241"/>
      <c r="BM76" s="241"/>
      <c r="BN76" s="241"/>
      <c r="BO76" s="241"/>
      <c r="BP76" s="241"/>
      <c r="BQ76" s="238">
        <v>70</v>
      </c>
      <c r="BR76" s="243"/>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30"/>
    </row>
    <row r="77" spans="1:131" ht="26.25" customHeight="1" x14ac:dyDescent="0.2">
      <c r="A77" s="238">
        <v>10</v>
      </c>
      <c r="B77" s="873" t="s">
        <v>559</v>
      </c>
      <c r="C77" s="874"/>
      <c r="D77" s="874"/>
      <c r="E77" s="874"/>
      <c r="F77" s="874"/>
      <c r="G77" s="874"/>
      <c r="H77" s="874"/>
      <c r="I77" s="874"/>
      <c r="J77" s="874"/>
      <c r="K77" s="874"/>
      <c r="L77" s="874"/>
      <c r="M77" s="874"/>
      <c r="N77" s="874"/>
      <c r="O77" s="874"/>
      <c r="P77" s="875"/>
      <c r="Q77" s="877">
        <v>41</v>
      </c>
      <c r="R77" s="878"/>
      <c r="S77" s="878"/>
      <c r="T77" s="878"/>
      <c r="U77" s="834"/>
      <c r="V77" s="879">
        <v>18</v>
      </c>
      <c r="W77" s="878"/>
      <c r="X77" s="878"/>
      <c r="Y77" s="878"/>
      <c r="Z77" s="834"/>
      <c r="AA77" s="879">
        <v>23</v>
      </c>
      <c r="AB77" s="878"/>
      <c r="AC77" s="878"/>
      <c r="AD77" s="878"/>
      <c r="AE77" s="834"/>
      <c r="AF77" s="879">
        <v>23</v>
      </c>
      <c r="AG77" s="878"/>
      <c r="AH77" s="878"/>
      <c r="AI77" s="878"/>
      <c r="AJ77" s="834"/>
      <c r="AK77" s="879" t="s">
        <v>570</v>
      </c>
      <c r="AL77" s="878"/>
      <c r="AM77" s="878"/>
      <c r="AN77" s="878"/>
      <c r="AO77" s="834"/>
      <c r="AP77" s="879" t="s">
        <v>570</v>
      </c>
      <c r="AQ77" s="878"/>
      <c r="AR77" s="878"/>
      <c r="AS77" s="878"/>
      <c r="AT77" s="834"/>
      <c r="AU77" s="879" t="s">
        <v>570</v>
      </c>
      <c r="AV77" s="878"/>
      <c r="AW77" s="878"/>
      <c r="AX77" s="878"/>
      <c r="AY77" s="834"/>
      <c r="AZ77" s="832"/>
      <c r="BA77" s="832"/>
      <c r="BB77" s="832"/>
      <c r="BC77" s="832"/>
      <c r="BD77" s="833"/>
      <c r="BE77" s="241"/>
      <c r="BF77" s="241"/>
      <c r="BG77" s="241"/>
      <c r="BH77" s="241"/>
      <c r="BI77" s="241"/>
      <c r="BJ77" s="241"/>
      <c r="BK77" s="241"/>
      <c r="BL77" s="241"/>
      <c r="BM77" s="241"/>
      <c r="BN77" s="241"/>
      <c r="BO77" s="241"/>
      <c r="BP77" s="241"/>
      <c r="BQ77" s="238">
        <v>71</v>
      </c>
      <c r="BR77" s="243"/>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30"/>
    </row>
    <row r="78" spans="1:131" ht="26.25" customHeight="1" x14ac:dyDescent="0.2">
      <c r="A78" s="238">
        <v>11</v>
      </c>
      <c r="B78" s="873" t="s">
        <v>560</v>
      </c>
      <c r="C78" s="874"/>
      <c r="D78" s="874"/>
      <c r="E78" s="874"/>
      <c r="F78" s="874"/>
      <c r="G78" s="874"/>
      <c r="H78" s="874"/>
      <c r="I78" s="874"/>
      <c r="J78" s="874"/>
      <c r="K78" s="874"/>
      <c r="L78" s="874"/>
      <c r="M78" s="874"/>
      <c r="N78" s="874"/>
      <c r="O78" s="874"/>
      <c r="P78" s="875"/>
      <c r="Q78" s="876">
        <v>298</v>
      </c>
      <c r="R78" s="830"/>
      <c r="S78" s="830"/>
      <c r="T78" s="830"/>
      <c r="U78" s="830"/>
      <c r="V78" s="830">
        <v>271</v>
      </c>
      <c r="W78" s="830"/>
      <c r="X78" s="830"/>
      <c r="Y78" s="830"/>
      <c r="Z78" s="830"/>
      <c r="AA78" s="830">
        <v>27</v>
      </c>
      <c r="AB78" s="830"/>
      <c r="AC78" s="830"/>
      <c r="AD78" s="830"/>
      <c r="AE78" s="830"/>
      <c r="AF78" s="830">
        <v>27</v>
      </c>
      <c r="AG78" s="830"/>
      <c r="AH78" s="830"/>
      <c r="AI78" s="830"/>
      <c r="AJ78" s="830"/>
      <c r="AK78" s="830" t="s">
        <v>568</v>
      </c>
      <c r="AL78" s="830"/>
      <c r="AM78" s="830"/>
      <c r="AN78" s="830"/>
      <c r="AO78" s="830"/>
      <c r="AP78" s="830" t="s">
        <v>564</v>
      </c>
      <c r="AQ78" s="830"/>
      <c r="AR78" s="830"/>
      <c r="AS78" s="830"/>
      <c r="AT78" s="830"/>
      <c r="AU78" s="830" t="s">
        <v>564</v>
      </c>
      <c r="AV78" s="830"/>
      <c r="AW78" s="830"/>
      <c r="AX78" s="830"/>
      <c r="AY78" s="830"/>
      <c r="AZ78" s="832"/>
      <c r="BA78" s="832"/>
      <c r="BB78" s="832"/>
      <c r="BC78" s="832"/>
      <c r="BD78" s="833"/>
      <c r="BE78" s="241"/>
      <c r="BF78" s="241"/>
      <c r="BG78" s="241"/>
      <c r="BH78" s="241"/>
      <c r="BI78" s="241"/>
      <c r="BJ78" s="230"/>
      <c r="BK78" s="230"/>
      <c r="BL78" s="230"/>
      <c r="BM78" s="230"/>
      <c r="BN78" s="230"/>
      <c r="BO78" s="241"/>
      <c r="BP78" s="241"/>
      <c r="BQ78" s="238">
        <v>72</v>
      </c>
      <c r="BR78" s="243"/>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30"/>
    </row>
    <row r="79" spans="1:131" ht="26.25" customHeight="1" x14ac:dyDescent="0.2">
      <c r="A79" s="238">
        <v>12</v>
      </c>
      <c r="B79" s="873" t="s">
        <v>561</v>
      </c>
      <c r="C79" s="874"/>
      <c r="D79" s="874"/>
      <c r="E79" s="874"/>
      <c r="F79" s="874"/>
      <c r="G79" s="874"/>
      <c r="H79" s="874"/>
      <c r="I79" s="874"/>
      <c r="J79" s="874"/>
      <c r="K79" s="874"/>
      <c r="L79" s="874"/>
      <c r="M79" s="874"/>
      <c r="N79" s="874"/>
      <c r="O79" s="874"/>
      <c r="P79" s="875"/>
      <c r="Q79" s="876">
        <v>157647</v>
      </c>
      <c r="R79" s="830"/>
      <c r="S79" s="830"/>
      <c r="T79" s="830"/>
      <c r="U79" s="830"/>
      <c r="V79" s="830">
        <v>152544</v>
      </c>
      <c r="W79" s="830"/>
      <c r="X79" s="830"/>
      <c r="Y79" s="830"/>
      <c r="Z79" s="830"/>
      <c r="AA79" s="830">
        <v>5102</v>
      </c>
      <c r="AB79" s="830"/>
      <c r="AC79" s="830"/>
      <c r="AD79" s="830"/>
      <c r="AE79" s="830"/>
      <c r="AF79" s="830">
        <v>5102</v>
      </c>
      <c r="AG79" s="830"/>
      <c r="AH79" s="830"/>
      <c r="AI79" s="830"/>
      <c r="AJ79" s="830"/>
      <c r="AK79" s="830" t="s">
        <v>568</v>
      </c>
      <c r="AL79" s="830"/>
      <c r="AM79" s="830"/>
      <c r="AN79" s="830"/>
      <c r="AO79" s="830"/>
      <c r="AP79" s="830" t="s">
        <v>564</v>
      </c>
      <c r="AQ79" s="830"/>
      <c r="AR79" s="830"/>
      <c r="AS79" s="830"/>
      <c r="AT79" s="830"/>
      <c r="AU79" s="830" t="s">
        <v>564</v>
      </c>
      <c r="AV79" s="830"/>
      <c r="AW79" s="830"/>
      <c r="AX79" s="830"/>
      <c r="AY79" s="830"/>
      <c r="AZ79" s="832"/>
      <c r="BA79" s="832"/>
      <c r="BB79" s="832"/>
      <c r="BC79" s="832"/>
      <c r="BD79" s="833"/>
      <c r="BE79" s="241"/>
      <c r="BF79" s="241"/>
      <c r="BG79" s="241"/>
      <c r="BH79" s="241"/>
      <c r="BI79" s="241"/>
      <c r="BJ79" s="230"/>
      <c r="BK79" s="230"/>
      <c r="BL79" s="230"/>
      <c r="BM79" s="230"/>
      <c r="BN79" s="230"/>
      <c r="BO79" s="241"/>
      <c r="BP79" s="241"/>
      <c r="BQ79" s="238">
        <v>73</v>
      </c>
      <c r="BR79" s="243"/>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30"/>
    </row>
    <row r="80" spans="1:131" ht="26.25" customHeight="1" x14ac:dyDescent="0.2">
      <c r="A80" s="238">
        <v>13</v>
      </c>
      <c r="B80" s="873" t="s">
        <v>562</v>
      </c>
      <c r="C80" s="874"/>
      <c r="D80" s="874"/>
      <c r="E80" s="874"/>
      <c r="F80" s="874"/>
      <c r="G80" s="874"/>
      <c r="H80" s="874"/>
      <c r="I80" s="874"/>
      <c r="J80" s="874"/>
      <c r="K80" s="874"/>
      <c r="L80" s="874"/>
      <c r="M80" s="874"/>
      <c r="N80" s="874"/>
      <c r="O80" s="874"/>
      <c r="P80" s="875"/>
      <c r="Q80" s="876">
        <v>1779</v>
      </c>
      <c r="R80" s="830"/>
      <c r="S80" s="830"/>
      <c r="T80" s="830"/>
      <c r="U80" s="830"/>
      <c r="V80" s="830">
        <v>1740</v>
      </c>
      <c r="W80" s="830"/>
      <c r="X80" s="830"/>
      <c r="Y80" s="830"/>
      <c r="Z80" s="830"/>
      <c r="AA80" s="830">
        <v>39</v>
      </c>
      <c r="AB80" s="830"/>
      <c r="AC80" s="830"/>
      <c r="AD80" s="830"/>
      <c r="AE80" s="830"/>
      <c r="AF80" s="830">
        <v>39</v>
      </c>
      <c r="AG80" s="830"/>
      <c r="AH80" s="830"/>
      <c r="AI80" s="830"/>
      <c r="AJ80" s="830"/>
      <c r="AK80" s="830">
        <v>75</v>
      </c>
      <c r="AL80" s="830"/>
      <c r="AM80" s="830"/>
      <c r="AN80" s="830"/>
      <c r="AO80" s="830"/>
      <c r="AP80" s="830" t="s">
        <v>564</v>
      </c>
      <c r="AQ80" s="830"/>
      <c r="AR80" s="830"/>
      <c r="AS80" s="830"/>
      <c r="AT80" s="830"/>
      <c r="AU80" s="830" t="s">
        <v>564</v>
      </c>
      <c r="AV80" s="830"/>
      <c r="AW80" s="830"/>
      <c r="AX80" s="830"/>
      <c r="AY80" s="830"/>
      <c r="AZ80" s="832"/>
      <c r="BA80" s="832"/>
      <c r="BB80" s="832"/>
      <c r="BC80" s="832"/>
      <c r="BD80" s="833"/>
      <c r="BE80" s="241"/>
      <c r="BF80" s="241"/>
      <c r="BG80" s="241"/>
      <c r="BH80" s="241"/>
      <c r="BI80" s="241"/>
      <c r="BJ80" s="241"/>
      <c r="BK80" s="241"/>
      <c r="BL80" s="241"/>
      <c r="BM80" s="241"/>
      <c r="BN80" s="241"/>
      <c r="BO80" s="241"/>
      <c r="BP80" s="241"/>
      <c r="BQ80" s="238">
        <v>74</v>
      </c>
      <c r="BR80" s="243"/>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30"/>
    </row>
    <row r="81" spans="1:131" ht="26.25" customHeight="1" x14ac:dyDescent="0.2">
      <c r="A81" s="238">
        <v>14</v>
      </c>
      <c r="B81" s="873" t="s">
        <v>563</v>
      </c>
      <c r="C81" s="874"/>
      <c r="D81" s="874"/>
      <c r="E81" s="874"/>
      <c r="F81" s="874"/>
      <c r="G81" s="874"/>
      <c r="H81" s="874"/>
      <c r="I81" s="874"/>
      <c r="J81" s="874"/>
      <c r="K81" s="874"/>
      <c r="L81" s="874"/>
      <c r="M81" s="874"/>
      <c r="N81" s="874"/>
      <c r="O81" s="874"/>
      <c r="P81" s="875"/>
      <c r="Q81" s="876">
        <v>38927</v>
      </c>
      <c r="R81" s="830"/>
      <c r="S81" s="830"/>
      <c r="T81" s="830"/>
      <c r="U81" s="830"/>
      <c r="V81" s="830">
        <v>37577</v>
      </c>
      <c r="W81" s="830"/>
      <c r="X81" s="830"/>
      <c r="Y81" s="830"/>
      <c r="Z81" s="830"/>
      <c r="AA81" s="830">
        <v>1350</v>
      </c>
      <c r="AB81" s="830"/>
      <c r="AC81" s="830"/>
      <c r="AD81" s="830"/>
      <c r="AE81" s="830"/>
      <c r="AF81" s="830">
        <v>1350</v>
      </c>
      <c r="AG81" s="830"/>
      <c r="AH81" s="830"/>
      <c r="AI81" s="830"/>
      <c r="AJ81" s="830"/>
      <c r="AK81" s="830">
        <v>1111</v>
      </c>
      <c r="AL81" s="830"/>
      <c r="AM81" s="830"/>
      <c r="AN81" s="830"/>
      <c r="AO81" s="830"/>
      <c r="AP81" s="830" t="s">
        <v>564</v>
      </c>
      <c r="AQ81" s="830"/>
      <c r="AR81" s="830"/>
      <c r="AS81" s="830"/>
      <c r="AT81" s="830"/>
      <c r="AU81" s="830" t="s">
        <v>564</v>
      </c>
      <c r="AV81" s="830"/>
      <c r="AW81" s="830"/>
      <c r="AX81" s="830"/>
      <c r="AY81" s="830"/>
      <c r="AZ81" s="832"/>
      <c r="BA81" s="832"/>
      <c r="BB81" s="832"/>
      <c r="BC81" s="832"/>
      <c r="BD81" s="833"/>
      <c r="BE81" s="241"/>
      <c r="BF81" s="241"/>
      <c r="BG81" s="241"/>
      <c r="BH81" s="241"/>
      <c r="BI81" s="241"/>
      <c r="BJ81" s="241"/>
      <c r="BK81" s="241"/>
      <c r="BL81" s="241"/>
      <c r="BM81" s="241"/>
      <c r="BN81" s="241"/>
      <c r="BO81" s="241"/>
      <c r="BP81" s="241"/>
      <c r="BQ81" s="238">
        <v>75</v>
      </c>
      <c r="BR81" s="243"/>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30"/>
    </row>
    <row r="82" spans="1:131" ht="26.25" customHeight="1" x14ac:dyDescent="0.2">
      <c r="A82" s="238">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41"/>
      <c r="BF82" s="241"/>
      <c r="BG82" s="241"/>
      <c r="BH82" s="241"/>
      <c r="BI82" s="241"/>
      <c r="BJ82" s="241"/>
      <c r="BK82" s="241"/>
      <c r="BL82" s="241"/>
      <c r="BM82" s="241"/>
      <c r="BN82" s="241"/>
      <c r="BO82" s="241"/>
      <c r="BP82" s="241"/>
      <c r="BQ82" s="238">
        <v>76</v>
      </c>
      <c r="BR82" s="243"/>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30"/>
    </row>
    <row r="83" spans="1:131" ht="26.25" customHeight="1" x14ac:dyDescent="0.2">
      <c r="A83" s="238">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41"/>
      <c r="BF83" s="241"/>
      <c r="BG83" s="241"/>
      <c r="BH83" s="241"/>
      <c r="BI83" s="241"/>
      <c r="BJ83" s="241"/>
      <c r="BK83" s="241"/>
      <c r="BL83" s="241"/>
      <c r="BM83" s="241"/>
      <c r="BN83" s="241"/>
      <c r="BO83" s="241"/>
      <c r="BP83" s="241"/>
      <c r="BQ83" s="238">
        <v>77</v>
      </c>
      <c r="BR83" s="243"/>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30"/>
    </row>
    <row r="84" spans="1:131" ht="26.25" customHeight="1" x14ac:dyDescent="0.2">
      <c r="A84" s="238">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41"/>
      <c r="BF84" s="241"/>
      <c r="BG84" s="241"/>
      <c r="BH84" s="241"/>
      <c r="BI84" s="241"/>
      <c r="BJ84" s="241"/>
      <c r="BK84" s="241"/>
      <c r="BL84" s="241"/>
      <c r="BM84" s="241"/>
      <c r="BN84" s="241"/>
      <c r="BO84" s="241"/>
      <c r="BP84" s="241"/>
      <c r="BQ84" s="238">
        <v>78</v>
      </c>
      <c r="BR84" s="243"/>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30"/>
    </row>
    <row r="85" spans="1:131" ht="26.25" customHeight="1" x14ac:dyDescent="0.2">
      <c r="A85" s="238">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41"/>
      <c r="BF85" s="241"/>
      <c r="BG85" s="241"/>
      <c r="BH85" s="241"/>
      <c r="BI85" s="241"/>
      <c r="BJ85" s="241"/>
      <c r="BK85" s="241"/>
      <c r="BL85" s="241"/>
      <c r="BM85" s="241"/>
      <c r="BN85" s="241"/>
      <c r="BO85" s="241"/>
      <c r="BP85" s="241"/>
      <c r="BQ85" s="238">
        <v>79</v>
      </c>
      <c r="BR85" s="243"/>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30"/>
    </row>
    <row r="86" spans="1:131" ht="26.25" customHeight="1" x14ac:dyDescent="0.2">
      <c r="A86" s="238">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41"/>
      <c r="BF86" s="241"/>
      <c r="BG86" s="241"/>
      <c r="BH86" s="241"/>
      <c r="BI86" s="241"/>
      <c r="BJ86" s="241"/>
      <c r="BK86" s="241"/>
      <c r="BL86" s="241"/>
      <c r="BM86" s="241"/>
      <c r="BN86" s="241"/>
      <c r="BO86" s="241"/>
      <c r="BP86" s="241"/>
      <c r="BQ86" s="238">
        <v>80</v>
      </c>
      <c r="BR86" s="243"/>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30"/>
    </row>
    <row r="87" spans="1:131" ht="26.25" customHeight="1" x14ac:dyDescent="0.2">
      <c r="A87" s="244">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41"/>
      <c r="BF87" s="241"/>
      <c r="BG87" s="241"/>
      <c r="BH87" s="241"/>
      <c r="BI87" s="241"/>
      <c r="BJ87" s="241"/>
      <c r="BK87" s="241"/>
      <c r="BL87" s="241"/>
      <c r="BM87" s="241"/>
      <c r="BN87" s="241"/>
      <c r="BO87" s="241"/>
      <c r="BP87" s="241"/>
      <c r="BQ87" s="238">
        <v>81</v>
      </c>
      <c r="BR87" s="243"/>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30"/>
    </row>
    <row r="88" spans="1:131" ht="26.25" customHeight="1" thickBot="1" x14ac:dyDescent="0.25">
      <c r="A88" s="240" t="s">
        <v>376</v>
      </c>
      <c r="B88" s="789" t="s">
        <v>399</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7299</v>
      </c>
      <c r="AG88" s="844"/>
      <c r="AH88" s="844"/>
      <c r="AI88" s="844"/>
      <c r="AJ88" s="844"/>
      <c r="AK88" s="841"/>
      <c r="AL88" s="841"/>
      <c r="AM88" s="841"/>
      <c r="AN88" s="841"/>
      <c r="AO88" s="841"/>
      <c r="AP88" s="844">
        <v>3819</v>
      </c>
      <c r="AQ88" s="844"/>
      <c r="AR88" s="844"/>
      <c r="AS88" s="844"/>
      <c r="AT88" s="844"/>
      <c r="AU88" s="844">
        <v>808</v>
      </c>
      <c r="AV88" s="844"/>
      <c r="AW88" s="844"/>
      <c r="AX88" s="844"/>
      <c r="AY88" s="844"/>
      <c r="AZ88" s="849"/>
      <c r="BA88" s="849"/>
      <c r="BB88" s="849"/>
      <c r="BC88" s="849"/>
      <c r="BD88" s="850"/>
      <c r="BE88" s="241"/>
      <c r="BF88" s="241"/>
      <c r="BG88" s="241"/>
      <c r="BH88" s="241"/>
      <c r="BI88" s="241"/>
      <c r="BJ88" s="241"/>
      <c r="BK88" s="241"/>
      <c r="BL88" s="241"/>
      <c r="BM88" s="241"/>
      <c r="BN88" s="241"/>
      <c r="BO88" s="241"/>
      <c r="BP88" s="241"/>
      <c r="BQ88" s="238">
        <v>82</v>
      </c>
      <c r="BR88" s="243"/>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376</v>
      </c>
      <c r="BR102" s="789" t="s">
        <v>400</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5</v>
      </c>
      <c r="CS102" s="852"/>
      <c r="CT102" s="852"/>
      <c r="CU102" s="852"/>
      <c r="CV102" s="891"/>
      <c r="CW102" s="890" t="s">
        <v>566</v>
      </c>
      <c r="CX102" s="852"/>
      <c r="CY102" s="852"/>
      <c r="CZ102" s="852"/>
      <c r="DA102" s="891"/>
      <c r="DB102" s="890" t="s">
        <v>566</v>
      </c>
      <c r="DC102" s="852"/>
      <c r="DD102" s="852"/>
      <c r="DE102" s="852"/>
      <c r="DF102" s="891"/>
      <c r="DG102" s="890">
        <v>198</v>
      </c>
      <c r="DH102" s="852"/>
      <c r="DI102" s="852"/>
      <c r="DJ102" s="852"/>
      <c r="DK102" s="891"/>
      <c r="DL102" s="890" t="s">
        <v>566</v>
      </c>
      <c r="DM102" s="852"/>
      <c r="DN102" s="852"/>
      <c r="DO102" s="852"/>
      <c r="DP102" s="891"/>
      <c r="DQ102" s="890" t="s">
        <v>566</v>
      </c>
      <c r="DR102" s="852"/>
      <c r="DS102" s="852"/>
      <c r="DT102" s="852"/>
      <c r="DU102" s="891"/>
      <c r="DV102" s="789"/>
      <c r="DW102" s="790"/>
      <c r="DX102" s="790"/>
      <c r="DY102" s="790"/>
      <c r="DZ102" s="914"/>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15" t="s">
        <v>401</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16" t="s">
        <v>402</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403</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404</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17" t="s">
        <v>405</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406</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30" customFormat="1" ht="26.25" customHeight="1" x14ac:dyDescent="0.2">
      <c r="A109" s="912" t="s">
        <v>407</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408</v>
      </c>
      <c r="AB109" s="893"/>
      <c r="AC109" s="893"/>
      <c r="AD109" s="893"/>
      <c r="AE109" s="894"/>
      <c r="AF109" s="892" t="s">
        <v>409</v>
      </c>
      <c r="AG109" s="893"/>
      <c r="AH109" s="893"/>
      <c r="AI109" s="893"/>
      <c r="AJ109" s="894"/>
      <c r="AK109" s="892" t="s">
        <v>294</v>
      </c>
      <c r="AL109" s="893"/>
      <c r="AM109" s="893"/>
      <c r="AN109" s="893"/>
      <c r="AO109" s="894"/>
      <c r="AP109" s="892" t="s">
        <v>410</v>
      </c>
      <c r="AQ109" s="893"/>
      <c r="AR109" s="893"/>
      <c r="AS109" s="893"/>
      <c r="AT109" s="895"/>
      <c r="AU109" s="912" t="s">
        <v>407</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408</v>
      </c>
      <c r="BR109" s="893"/>
      <c r="BS109" s="893"/>
      <c r="BT109" s="893"/>
      <c r="BU109" s="894"/>
      <c r="BV109" s="892" t="s">
        <v>409</v>
      </c>
      <c r="BW109" s="893"/>
      <c r="BX109" s="893"/>
      <c r="BY109" s="893"/>
      <c r="BZ109" s="894"/>
      <c r="CA109" s="892" t="s">
        <v>294</v>
      </c>
      <c r="CB109" s="893"/>
      <c r="CC109" s="893"/>
      <c r="CD109" s="893"/>
      <c r="CE109" s="894"/>
      <c r="CF109" s="913" t="s">
        <v>410</v>
      </c>
      <c r="CG109" s="913"/>
      <c r="CH109" s="913"/>
      <c r="CI109" s="913"/>
      <c r="CJ109" s="913"/>
      <c r="CK109" s="892" t="s">
        <v>411</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408</v>
      </c>
      <c r="DH109" s="893"/>
      <c r="DI109" s="893"/>
      <c r="DJ109" s="893"/>
      <c r="DK109" s="894"/>
      <c r="DL109" s="892" t="s">
        <v>409</v>
      </c>
      <c r="DM109" s="893"/>
      <c r="DN109" s="893"/>
      <c r="DO109" s="893"/>
      <c r="DP109" s="894"/>
      <c r="DQ109" s="892" t="s">
        <v>294</v>
      </c>
      <c r="DR109" s="893"/>
      <c r="DS109" s="893"/>
      <c r="DT109" s="893"/>
      <c r="DU109" s="894"/>
      <c r="DV109" s="892" t="s">
        <v>410</v>
      </c>
      <c r="DW109" s="893"/>
      <c r="DX109" s="893"/>
      <c r="DY109" s="893"/>
      <c r="DZ109" s="895"/>
    </row>
    <row r="110" spans="1:131" s="230" customFormat="1" ht="26.25" customHeight="1" x14ac:dyDescent="0.2">
      <c r="A110" s="896" t="s">
        <v>412</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1010215</v>
      </c>
      <c r="AB110" s="900"/>
      <c r="AC110" s="900"/>
      <c r="AD110" s="900"/>
      <c r="AE110" s="901"/>
      <c r="AF110" s="902">
        <v>995615</v>
      </c>
      <c r="AG110" s="900"/>
      <c r="AH110" s="900"/>
      <c r="AI110" s="900"/>
      <c r="AJ110" s="901"/>
      <c r="AK110" s="902">
        <v>965285</v>
      </c>
      <c r="AL110" s="900"/>
      <c r="AM110" s="900"/>
      <c r="AN110" s="900"/>
      <c r="AO110" s="901"/>
      <c r="AP110" s="903">
        <v>14.1</v>
      </c>
      <c r="AQ110" s="904"/>
      <c r="AR110" s="904"/>
      <c r="AS110" s="904"/>
      <c r="AT110" s="905"/>
      <c r="AU110" s="906" t="s">
        <v>69</v>
      </c>
      <c r="AV110" s="907"/>
      <c r="AW110" s="907"/>
      <c r="AX110" s="907"/>
      <c r="AY110" s="907"/>
      <c r="AZ110" s="929" t="s">
        <v>413</v>
      </c>
      <c r="BA110" s="897"/>
      <c r="BB110" s="897"/>
      <c r="BC110" s="897"/>
      <c r="BD110" s="897"/>
      <c r="BE110" s="897"/>
      <c r="BF110" s="897"/>
      <c r="BG110" s="897"/>
      <c r="BH110" s="897"/>
      <c r="BI110" s="897"/>
      <c r="BJ110" s="897"/>
      <c r="BK110" s="897"/>
      <c r="BL110" s="897"/>
      <c r="BM110" s="897"/>
      <c r="BN110" s="897"/>
      <c r="BO110" s="897"/>
      <c r="BP110" s="898"/>
      <c r="BQ110" s="930">
        <v>9141678</v>
      </c>
      <c r="BR110" s="931"/>
      <c r="BS110" s="931"/>
      <c r="BT110" s="931"/>
      <c r="BU110" s="931"/>
      <c r="BV110" s="931">
        <v>8420369</v>
      </c>
      <c r="BW110" s="931"/>
      <c r="BX110" s="931"/>
      <c r="BY110" s="931"/>
      <c r="BZ110" s="931"/>
      <c r="CA110" s="931">
        <v>7830654</v>
      </c>
      <c r="CB110" s="931"/>
      <c r="CC110" s="931"/>
      <c r="CD110" s="931"/>
      <c r="CE110" s="931"/>
      <c r="CF110" s="944">
        <v>114.1</v>
      </c>
      <c r="CG110" s="945"/>
      <c r="CH110" s="945"/>
      <c r="CI110" s="945"/>
      <c r="CJ110" s="945"/>
      <c r="CK110" s="946" t="s">
        <v>414</v>
      </c>
      <c r="CL110" s="947"/>
      <c r="CM110" s="929" t="s">
        <v>415</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121</v>
      </c>
      <c r="DH110" s="931"/>
      <c r="DI110" s="931"/>
      <c r="DJ110" s="931"/>
      <c r="DK110" s="931"/>
      <c r="DL110" s="931" t="s">
        <v>121</v>
      </c>
      <c r="DM110" s="931"/>
      <c r="DN110" s="931"/>
      <c r="DO110" s="931"/>
      <c r="DP110" s="931"/>
      <c r="DQ110" s="931" t="s">
        <v>121</v>
      </c>
      <c r="DR110" s="931"/>
      <c r="DS110" s="931"/>
      <c r="DT110" s="931"/>
      <c r="DU110" s="931"/>
      <c r="DV110" s="932" t="s">
        <v>121</v>
      </c>
      <c r="DW110" s="932"/>
      <c r="DX110" s="932"/>
      <c r="DY110" s="932"/>
      <c r="DZ110" s="933"/>
    </row>
    <row r="111" spans="1:131" s="230" customFormat="1" ht="26.25" customHeight="1" x14ac:dyDescent="0.2">
      <c r="A111" s="934" t="s">
        <v>416</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121</v>
      </c>
      <c r="AB111" s="938"/>
      <c r="AC111" s="938"/>
      <c r="AD111" s="938"/>
      <c r="AE111" s="939"/>
      <c r="AF111" s="940" t="s">
        <v>121</v>
      </c>
      <c r="AG111" s="938"/>
      <c r="AH111" s="938"/>
      <c r="AI111" s="938"/>
      <c r="AJ111" s="939"/>
      <c r="AK111" s="940" t="s">
        <v>121</v>
      </c>
      <c r="AL111" s="938"/>
      <c r="AM111" s="938"/>
      <c r="AN111" s="938"/>
      <c r="AO111" s="939"/>
      <c r="AP111" s="941" t="s">
        <v>121</v>
      </c>
      <c r="AQ111" s="942"/>
      <c r="AR111" s="942"/>
      <c r="AS111" s="942"/>
      <c r="AT111" s="943"/>
      <c r="AU111" s="908"/>
      <c r="AV111" s="909"/>
      <c r="AW111" s="909"/>
      <c r="AX111" s="909"/>
      <c r="AY111" s="909"/>
      <c r="AZ111" s="922" t="s">
        <v>417</v>
      </c>
      <c r="BA111" s="923"/>
      <c r="BB111" s="923"/>
      <c r="BC111" s="923"/>
      <c r="BD111" s="923"/>
      <c r="BE111" s="923"/>
      <c r="BF111" s="923"/>
      <c r="BG111" s="923"/>
      <c r="BH111" s="923"/>
      <c r="BI111" s="923"/>
      <c r="BJ111" s="923"/>
      <c r="BK111" s="923"/>
      <c r="BL111" s="923"/>
      <c r="BM111" s="923"/>
      <c r="BN111" s="923"/>
      <c r="BO111" s="923"/>
      <c r="BP111" s="924"/>
      <c r="BQ111" s="925">
        <v>18223</v>
      </c>
      <c r="BR111" s="926"/>
      <c r="BS111" s="926"/>
      <c r="BT111" s="926"/>
      <c r="BU111" s="926"/>
      <c r="BV111" s="926">
        <v>18292</v>
      </c>
      <c r="BW111" s="926"/>
      <c r="BX111" s="926"/>
      <c r="BY111" s="926"/>
      <c r="BZ111" s="926"/>
      <c r="CA111" s="926">
        <v>18451</v>
      </c>
      <c r="CB111" s="926"/>
      <c r="CC111" s="926"/>
      <c r="CD111" s="926"/>
      <c r="CE111" s="926"/>
      <c r="CF111" s="920">
        <v>0.3</v>
      </c>
      <c r="CG111" s="921"/>
      <c r="CH111" s="921"/>
      <c r="CI111" s="921"/>
      <c r="CJ111" s="921"/>
      <c r="CK111" s="948"/>
      <c r="CL111" s="949"/>
      <c r="CM111" s="922" t="s">
        <v>418</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121</v>
      </c>
      <c r="DH111" s="926"/>
      <c r="DI111" s="926"/>
      <c r="DJ111" s="926"/>
      <c r="DK111" s="926"/>
      <c r="DL111" s="926" t="s">
        <v>121</v>
      </c>
      <c r="DM111" s="926"/>
      <c r="DN111" s="926"/>
      <c r="DO111" s="926"/>
      <c r="DP111" s="926"/>
      <c r="DQ111" s="926" t="s">
        <v>121</v>
      </c>
      <c r="DR111" s="926"/>
      <c r="DS111" s="926"/>
      <c r="DT111" s="926"/>
      <c r="DU111" s="926"/>
      <c r="DV111" s="927" t="s">
        <v>121</v>
      </c>
      <c r="DW111" s="927"/>
      <c r="DX111" s="927"/>
      <c r="DY111" s="927"/>
      <c r="DZ111" s="928"/>
    </row>
    <row r="112" spans="1:131" s="230" customFormat="1" ht="26.25" customHeight="1" x14ac:dyDescent="0.2">
      <c r="A112" s="952" t="s">
        <v>419</v>
      </c>
      <c r="B112" s="953"/>
      <c r="C112" s="923" t="s">
        <v>420</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121</v>
      </c>
      <c r="AB112" s="959"/>
      <c r="AC112" s="959"/>
      <c r="AD112" s="959"/>
      <c r="AE112" s="960"/>
      <c r="AF112" s="961" t="s">
        <v>121</v>
      </c>
      <c r="AG112" s="959"/>
      <c r="AH112" s="959"/>
      <c r="AI112" s="959"/>
      <c r="AJ112" s="960"/>
      <c r="AK112" s="961" t="s">
        <v>121</v>
      </c>
      <c r="AL112" s="959"/>
      <c r="AM112" s="959"/>
      <c r="AN112" s="959"/>
      <c r="AO112" s="960"/>
      <c r="AP112" s="962" t="s">
        <v>121</v>
      </c>
      <c r="AQ112" s="963"/>
      <c r="AR112" s="963"/>
      <c r="AS112" s="963"/>
      <c r="AT112" s="964"/>
      <c r="AU112" s="908"/>
      <c r="AV112" s="909"/>
      <c r="AW112" s="909"/>
      <c r="AX112" s="909"/>
      <c r="AY112" s="909"/>
      <c r="AZ112" s="922" t="s">
        <v>421</v>
      </c>
      <c r="BA112" s="923"/>
      <c r="BB112" s="923"/>
      <c r="BC112" s="923"/>
      <c r="BD112" s="923"/>
      <c r="BE112" s="923"/>
      <c r="BF112" s="923"/>
      <c r="BG112" s="923"/>
      <c r="BH112" s="923"/>
      <c r="BI112" s="923"/>
      <c r="BJ112" s="923"/>
      <c r="BK112" s="923"/>
      <c r="BL112" s="923"/>
      <c r="BM112" s="923"/>
      <c r="BN112" s="923"/>
      <c r="BO112" s="923"/>
      <c r="BP112" s="924"/>
      <c r="BQ112" s="925">
        <v>2047956</v>
      </c>
      <c r="BR112" s="926"/>
      <c r="BS112" s="926"/>
      <c r="BT112" s="926"/>
      <c r="BU112" s="926"/>
      <c r="BV112" s="926">
        <v>1570295</v>
      </c>
      <c r="BW112" s="926"/>
      <c r="BX112" s="926"/>
      <c r="BY112" s="926"/>
      <c r="BZ112" s="926"/>
      <c r="CA112" s="926">
        <v>1425716</v>
      </c>
      <c r="CB112" s="926"/>
      <c r="CC112" s="926"/>
      <c r="CD112" s="926"/>
      <c r="CE112" s="926"/>
      <c r="CF112" s="920">
        <v>20.8</v>
      </c>
      <c r="CG112" s="921"/>
      <c r="CH112" s="921"/>
      <c r="CI112" s="921"/>
      <c r="CJ112" s="921"/>
      <c r="CK112" s="948"/>
      <c r="CL112" s="949"/>
      <c r="CM112" s="922" t="s">
        <v>422</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121</v>
      </c>
      <c r="DH112" s="926"/>
      <c r="DI112" s="926"/>
      <c r="DJ112" s="926"/>
      <c r="DK112" s="926"/>
      <c r="DL112" s="926" t="s">
        <v>121</v>
      </c>
      <c r="DM112" s="926"/>
      <c r="DN112" s="926"/>
      <c r="DO112" s="926"/>
      <c r="DP112" s="926"/>
      <c r="DQ112" s="926" t="s">
        <v>121</v>
      </c>
      <c r="DR112" s="926"/>
      <c r="DS112" s="926"/>
      <c r="DT112" s="926"/>
      <c r="DU112" s="926"/>
      <c r="DV112" s="927" t="s">
        <v>121</v>
      </c>
      <c r="DW112" s="927"/>
      <c r="DX112" s="927"/>
      <c r="DY112" s="927"/>
      <c r="DZ112" s="928"/>
    </row>
    <row r="113" spans="1:130" s="230" customFormat="1" ht="26.25" customHeight="1" x14ac:dyDescent="0.2">
      <c r="A113" s="954"/>
      <c r="B113" s="955"/>
      <c r="C113" s="923" t="s">
        <v>423</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108103</v>
      </c>
      <c r="AB113" s="938"/>
      <c r="AC113" s="938"/>
      <c r="AD113" s="938"/>
      <c r="AE113" s="939"/>
      <c r="AF113" s="940">
        <v>113087</v>
      </c>
      <c r="AG113" s="938"/>
      <c r="AH113" s="938"/>
      <c r="AI113" s="938"/>
      <c r="AJ113" s="939"/>
      <c r="AK113" s="940">
        <v>98361</v>
      </c>
      <c r="AL113" s="938"/>
      <c r="AM113" s="938"/>
      <c r="AN113" s="938"/>
      <c r="AO113" s="939"/>
      <c r="AP113" s="941">
        <v>1.4</v>
      </c>
      <c r="AQ113" s="942"/>
      <c r="AR113" s="942"/>
      <c r="AS113" s="942"/>
      <c r="AT113" s="943"/>
      <c r="AU113" s="908"/>
      <c r="AV113" s="909"/>
      <c r="AW113" s="909"/>
      <c r="AX113" s="909"/>
      <c r="AY113" s="909"/>
      <c r="AZ113" s="922" t="s">
        <v>424</v>
      </c>
      <c r="BA113" s="923"/>
      <c r="BB113" s="923"/>
      <c r="BC113" s="923"/>
      <c r="BD113" s="923"/>
      <c r="BE113" s="923"/>
      <c r="BF113" s="923"/>
      <c r="BG113" s="923"/>
      <c r="BH113" s="923"/>
      <c r="BI113" s="923"/>
      <c r="BJ113" s="923"/>
      <c r="BK113" s="923"/>
      <c r="BL113" s="923"/>
      <c r="BM113" s="923"/>
      <c r="BN113" s="923"/>
      <c r="BO113" s="923"/>
      <c r="BP113" s="924"/>
      <c r="BQ113" s="925">
        <v>1168940</v>
      </c>
      <c r="BR113" s="926"/>
      <c r="BS113" s="926"/>
      <c r="BT113" s="926"/>
      <c r="BU113" s="926"/>
      <c r="BV113" s="926">
        <v>1094140</v>
      </c>
      <c r="BW113" s="926"/>
      <c r="BX113" s="926"/>
      <c r="BY113" s="926"/>
      <c r="BZ113" s="926"/>
      <c r="CA113" s="926">
        <v>1140850</v>
      </c>
      <c r="CB113" s="926"/>
      <c r="CC113" s="926"/>
      <c r="CD113" s="926"/>
      <c r="CE113" s="926"/>
      <c r="CF113" s="920">
        <v>16.600000000000001</v>
      </c>
      <c r="CG113" s="921"/>
      <c r="CH113" s="921"/>
      <c r="CI113" s="921"/>
      <c r="CJ113" s="921"/>
      <c r="CK113" s="948"/>
      <c r="CL113" s="949"/>
      <c r="CM113" s="922" t="s">
        <v>425</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121</v>
      </c>
      <c r="DH113" s="959"/>
      <c r="DI113" s="959"/>
      <c r="DJ113" s="959"/>
      <c r="DK113" s="960"/>
      <c r="DL113" s="961" t="s">
        <v>121</v>
      </c>
      <c r="DM113" s="959"/>
      <c r="DN113" s="959"/>
      <c r="DO113" s="959"/>
      <c r="DP113" s="960"/>
      <c r="DQ113" s="961" t="s">
        <v>121</v>
      </c>
      <c r="DR113" s="959"/>
      <c r="DS113" s="959"/>
      <c r="DT113" s="959"/>
      <c r="DU113" s="960"/>
      <c r="DV113" s="962" t="s">
        <v>121</v>
      </c>
      <c r="DW113" s="963"/>
      <c r="DX113" s="963"/>
      <c r="DY113" s="963"/>
      <c r="DZ113" s="964"/>
    </row>
    <row r="114" spans="1:130" s="230" customFormat="1" ht="26.25" customHeight="1" x14ac:dyDescent="0.2">
      <c r="A114" s="954"/>
      <c r="B114" s="955"/>
      <c r="C114" s="923" t="s">
        <v>426</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73278</v>
      </c>
      <c r="AB114" s="959"/>
      <c r="AC114" s="959"/>
      <c r="AD114" s="959"/>
      <c r="AE114" s="960"/>
      <c r="AF114" s="961">
        <v>80984</v>
      </c>
      <c r="AG114" s="959"/>
      <c r="AH114" s="959"/>
      <c r="AI114" s="959"/>
      <c r="AJ114" s="960"/>
      <c r="AK114" s="961">
        <v>94590</v>
      </c>
      <c r="AL114" s="959"/>
      <c r="AM114" s="959"/>
      <c r="AN114" s="959"/>
      <c r="AO114" s="960"/>
      <c r="AP114" s="962">
        <v>1.4</v>
      </c>
      <c r="AQ114" s="963"/>
      <c r="AR114" s="963"/>
      <c r="AS114" s="963"/>
      <c r="AT114" s="964"/>
      <c r="AU114" s="908"/>
      <c r="AV114" s="909"/>
      <c r="AW114" s="909"/>
      <c r="AX114" s="909"/>
      <c r="AY114" s="909"/>
      <c r="AZ114" s="922" t="s">
        <v>427</v>
      </c>
      <c r="BA114" s="923"/>
      <c r="BB114" s="923"/>
      <c r="BC114" s="923"/>
      <c r="BD114" s="923"/>
      <c r="BE114" s="923"/>
      <c r="BF114" s="923"/>
      <c r="BG114" s="923"/>
      <c r="BH114" s="923"/>
      <c r="BI114" s="923"/>
      <c r="BJ114" s="923"/>
      <c r="BK114" s="923"/>
      <c r="BL114" s="923"/>
      <c r="BM114" s="923"/>
      <c r="BN114" s="923"/>
      <c r="BO114" s="923"/>
      <c r="BP114" s="924"/>
      <c r="BQ114" s="925">
        <v>556921</v>
      </c>
      <c r="BR114" s="926"/>
      <c r="BS114" s="926"/>
      <c r="BT114" s="926"/>
      <c r="BU114" s="926"/>
      <c r="BV114" s="926">
        <v>432680</v>
      </c>
      <c r="BW114" s="926"/>
      <c r="BX114" s="926"/>
      <c r="BY114" s="926"/>
      <c r="BZ114" s="926"/>
      <c r="CA114" s="926">
        <v>342985</v>
      </c>
      <c r="CB114" s="926"/>
      <c r="CC114" s="926"/>
      <c r="CD114" s="926"/>
      <c r="CE114" s="926"/>
      <c r="CF114" s="920">
        <v>5</v>
      </c>
      <c r="CG114" s="921"/>
      <c r="CH114" s="921"/>
      <c r="CI114" s="921"/>
      <c r="CJ114" s="921"/>
      <c r="CK114" s="948"/>
      <c r="CL114" s="949"/>
      <c r="CM114" s="922" t="s">
        <v>428</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121</v>
      </c>
      <c r="DH114" s="959"/>
      <c r="DI114" s="959"/>
      <c r="DJ114" s="959"/>
      <c r="DK114" s="960"/>
      <c r="DL114" s="961" t="s">
        <v>121</v>
      </c>
      <c r="DM114" s="959"/>
      <c r="DN114" s="959"/>
      <c r="DO114" s="959"/>
      <c r="DP114" s="960"/>
      <c r="DQ114" s="961" t="s">
        <v>121</v>
      </c>
      <c r="DR114" s="959"/>
      <c r="DS114" s="959"/>
      <c r="DT114" s="959"/>
      <c r="DU114" s="960"/>
      <c r="DV114" s="962" t="s">
        <v>121</v>
      </c>
      <c r="DW114" s="963"/>
      <c r="DX114" s="963"/>
      <c r="DY114" s="963"/>
      <c r="DZ114" s="964"/>
    </row>
    <row r="115" spans="1:130" s="230" customFormat="1" ht="26.25" customHeight="1" x14ac:dyDescent="0.2">
      <c r="A115" s="954"/>
      <c r="B115" s="955"/>
      <c r="C115" s="923" t="s">
        <v>429</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t="s">
        <v>121</v>
      </c>
      <c r="AB115" s="938"/>
      <c r="AC115" s="938"/>
      <c r="AD115" s="938"/>
      <c r="AE115" s="939"/>
      <c r="AF115" s="940" t="s">
        <v>121</v>
      </c>
      <c r="AG115" s="938"/>
      <c r="AH115" s="938"/>
      <c r="AI115" s="938"/>
      <c r="AJ115" s="939"/>
      <c r="AK115" s="940" t="s">
        <v>121</v>
      </c>
      <c r="AL115" s="938"/>
      <c r="AM115" s="938"/>
      <c r="AN115" s="938"/>
      <c r="AO115" s="939"/>
      <c r="AP115" s="941" t="s">
        <v>121</v>
      </c>
      <c r="AQ115" s="942"/>
      <c r="AR115" s="942"/>
      <c r="AS115" s="942"/>
      <c r="AT115" s="943"/>
      <c r="AU115" s="908"/>
      <c r="AV115" s="909"/>
      <c r="AW115" s="909"/>
      <c r="AX115" s="909"/>
      <c r="AY115" s="909"/>
      <c r="AZ115" s="922" t="s">
        <v>430</v>
      </c>
      <c r="BA115" s="923"/>
      <c r="BB115" s="923"/>
      <c r="BC115" s="923"/>
      <c r="BD115" s="923"/>
      <c r="BE115" s="923"/>
      <c r="BF115" s="923"/>
      <c r="BG115" s="923"/>
      <c r="BH115" s="923"/>
      <c r="BI115" s="923"/>
      <c r="BJ115" s="923"/>
      <c r="BK115" s="923"/>
      <c r="BL115" s="923"/>
      <c r="BM115" s="923"/>
      <c r="BN115" s="923"/>
      <c r="BO115" s="923"/>
      <c r="BP115" s="924"/>
      <c r="BQ115" s="925" t="s">
        <v>121</v>
      </c>
      <c r="BR115" s="926"/>
      <c r="BS115" s="926"/>
      <c r="BT115" s="926"/>
      <c r="BU115" s="926"/>
      <c r="BV115" s="926" t="s">
        <v>121</v>
      </c>
      <c r="BW115" s="926"/>
      <c r="BX115" s="926"/>
      <c r="BY115" s="926"/>
      <c r="BZ115" s="926"/>
      <c r="CA115" s="926" t="s">
        <v>121</v>
      </c>
      <c r="CB115" s="926"/>
      <c r="CC115" s="926"/>
      <c r="CD115" s="926"/>
      <c r="CE115" s="926"/>
      <c r="CF115" s="920" t="s">
        <v>121</v>
      </c>
      <c r="CG115" s="921"/>
      <c r="CH115" s="921"/>
      <c r="CI115" s="921"/>
      <c r="CJ115" s="921"/>
      <c r="CK115" s="948"/>
      <c r="CL115" s="949"/>
      <c r="CM115" s="922" t="s">
        <v>431</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v>18223</v>
      </c>
      <c r="DH115" s="959"/>
      <c r="DI115" s="959"/>
      <c r="DJ115" s="959"/>
      <c r="DK115" s="960"/>
      <c r="DL115" s="961">
        <v>18292</v>
      </c>
      <c r="DM115" s="959"/>
      <c r="DN115" s="959"/>
      <c r="DO115" s="959"/>
      <c r="DP115" s="960"/>
      <c r="DQ115" s="961">
        <v>18451</v>
      </c>
      <c r="DR115" s="959"/>
      <c r="DS115" s="959"/>
      <c r="DT115" s="959"/>
      <c r="DU115" s="960"/>
      <c r="DV115" s="962">
        <v>0.3</v>
      </c>
      <c r="DW115" s="963"/>
      <c r="DX115" s="963"/>
      <c r="DY115" s="963"/>
      <c r="DZ115" s="964"/>
    </row>
    <row r="116" spans="1:130" s="230" customFormat="1" ht="26.25" customHeight="1" x14ac:dyDescent="0.2">
      <c r="A116" s="956"/>
      <c r="B116" s="957"/>
      <c r="C116" s="965" t="s">
        <v>432</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121</v>
      </c>
      <c r="AB116" s="959"/>
      <c r="AC116" s="959"/>
      <c r="AD116" s="959"/>
      <c r="AE116" s="960"/>
      <c r="AF116" s="961" t="s">
        <v>121</v>
      </c>
      <c r="AG116" s="959"/>
      <c r="AH116" s="959"/>
      <c r="AI116" s="959"/>
      <c r="AJ116" s="960"/>
      <c r="AK116" s="961">
        <v>935</v>
      </c>
      <c r="AL116" s="959"/>
      <c r="AM116" s="959"/>
      <c r="AN116" s="959"/>
      <c r="AO116" s="960"/>
      <c r="AP116" s="962">
        <v>0</v>
      </c>
      <c r="AQ116" s="963"/>
      <c r="AR116" s="963"/>
      <c r="AS116" s="963"/>
      <c r="AT116" s="964"/>
      <c r="AU116" s="908"/>
      <c r="AV116" s="909"/>
      <c r="AW116" s="909"/>
      <c r="AX116" s="909"/>
      <c r="AY116" s="909"/>
      <c r="AZ116" s="967" t="s">
        <v>433</v>
      </c>
      <c r="BA116" s="968"/>
      <c r="BB116" s="968"/>
      <c r="BC116" s="968"/>
      <c r="BD116" s="968"/>
      <c r="BE116" s="968"/>
      <c r="BF116" s="968"/>
      <c r="BG116" s="968"/>
      <c r="BH116" s="968"/>
      <c r="BI116" s="968"/>
      <c r="BJ116" s="968"/>
      <c r="BK116" s="968"/>
      <c r="BL116" s="968"/>
      <c r="BM116" s="968"/>
      <c r="BN116" s="968"/>
      <c r="BO116" s="968"/>
      <c r="BP116" s="969"/>
      <c r="BQ116" s="925" t="s">
        <v>121</v>
      </c>
      <c r="BR116" s="926"/>
      <c r="BS116" s="926"/>
      <c r="BT116" s="926"/>
      <c r="BU116" s="926"/>
      <c r="BV116" s="926" t="s">
        <v>121</v>
      </c>
      <c r="BW116" s="926"/>
      <c r="BX116" s="926"/>
      <c r="BY116" s="926"/>
      <c r="BZ116" s="926"/>
      <c r="CA116" s="926" t="s">
        <v>121</v>
      </c>
      <c r="CB116" s="926"/>
      <c r="CC116" s="926"/>
      <c r="CD116" s="926"/>
      <c r="CE116" s="926"/>
      <c r="CF116" s="920" t="s">
        <v>121</v>
      </c>
      <c r="CG116" s="921"/>
      <c r="CH116" s="921"/>
      <c r="CI116" s="921"/>
      <c r="CJ116" s="921"/>
      <c r="CK116" s="948"/>
      <c r="CL116" s="949"/>
      <c r="CM116" s="922" t="s">
        <v>434</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121</v>
      </c>
      <c r="DH116" s="959"/>
      <c r="DI116" s="959"/>
      <c r="DJ116" s="959"/>
      <c r="DK116" s="960"/>
      <c r="DL116" s="961" t="s">
        <v>121</v>
      </c>
      <c r="DM116" s="959"/>
      <c r="DN116" s="959"/>
      <c r="DO116" s="959"/>
      <c r="DP116" s="960"/>
      <c r="DQ116" s="961" t="s">
        <v>121</v>
      </c>
      <c r="DR116" s="959"/>
      <c r="DS116" s="959"/>
      <c r="DT116" s="959"/>
      <c r="DU116" s="960"/>
      <c r="DV116" s="962" t="s">
        <v>121</v>
      </c>
      <c r="DW116" s="963"/>
      <c r="DX116" s="963"/>
      <c r="DY116" s="963"/>
      <c r="DZ116" s="964"/>
    </row>
    <row r="117" spans="1:130" s="230" customFormat="1" ht="26.25" customHeight="1" x14ac:dyDescent="0.2">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435</v>
      </c>
      <c r="Z117" s="894"/>
      <c r="AA117" s="978">
        <v>1191596</v>
      </c>
      <c r="AB117" s="979"/>
      <c r="AC117" s="979"/>
      <c r="AD117" s="979"/>
      <c r="AE117" s="980"/>
      <c r="AF117" s="981">
        <v>1189686</v>
      </c>
      <c r="AG117" s="979"/>
      <c r="AH117" s="979"/>
      <c r="AI117" s="979"/>
      <c r="AJ117" s="980"/>
      <c r="AK117" s="981">
        <v>1159171</v>
      </c>
      <c r="AL117" s="979"/>
      <c r="AM117" s="979"/>
      <c r="AN117" s="979"/>
      <c r="AO117" s="980"/>
      <c r="AP117" s="982"/>
      <c r="AQ117" s="983"/>
      <c r="AR117" s="983"/>
      <c r="AS117" s="983"/>
      <c r="AT117" s="984"/>
      <c r="AU117" s="908"/>
      <c r="AV117" s="909"/>
      <c r="AW117" s="909"/>
      <c r="AX117" s="909"/>
      <c r="AY117" s="909"/>
      <c r="AZ117" s="974" t="s">
        <v>436</v>
      </c>
      <c r="BA117" s="975"/>
      <c r="BB117" s="975"/>
      <c r="BC117" s="975"/>
      <c r="BD117" s="975"/>
      <c r="BE117" s="975"/>
      <c r="BF117" s="975"/>
      <c r="BG117" s="975"/>
      <c r="BH117" s="975"/>
      <c r="BI117" s="975"/>
      <c r="BJ117" s="975"/>
      <c r="BK117" s="975"/>
      <c r="BL117" s="975"/>
      <c r="BM117" s="975"/>
      <c r="BN117" s="975"/>
      <c r="BO117" s="975"/>
      <c r="BP117" s="976"/>
      <c r="BQ117" s="925" t="s">
        <v>121</v>
      </c>
      <c r="BR117" s="926"/>
      <c r="BS117" s="926"/>
      <c r="BT117" s="926"/>
      <c r="BU117" s="926"/>
      <c r="BV117" s="926" t="s">
        <v>121</v>
      </c>
      <c r="BW117" s="926"/>
      <c r="BX117" s="926"/>
      <c r="BY117" s="926"/>
      <c r="BZ117" s="926"/>
      <c r="CA117" s="926" t="s">
        <v>121</v>
      </c>
      <c r="CB117" s="926"/>
      <c r="CC117" s="926"/>
      <c r="CD117" s="926"/>
      <c r="CE117" s="926"/>
      <c r="CF117" s="920" t="s">
        <v>121</v>
      </c>
      <c r="CG117" s="921"/>
      <c r="CH117" s="921"/>
      <c r="CI117" s="921"/>
      <c r="CJ117" s="921"/>
      <c r="CK117" s="948"/>
      <c r="CL117" s="949"/>
      <c r="CM117" s="922" t="s">
        <v>437</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121</v>
      </c>
      <c r="DH117" s="959"/>
      <c r="DI117" s="959"/>
      <c r="DJ117" s="959"/>
      <c r="DK117" s="960"/>
      <c r="DL117" s="961" t="s">
        <v>121</v>
      </c>
      <c r="DM117" s="959"/>
      <c r="DN117" s="959"/>
      <c r="DO117" s="959"/>
      <c r="DP117" s="960"/>
      <c r="DQ117" s="961" t="s">
        <v>121</v>
      </c>
      <c r="DR117" s="959"/>
      <c r="DS117" s="959"/>
      <c r="DT117" s="959"/>
      <c r="DU117" s="960"/>
      <c r="DV117" s="962" t="s">
        <v>121</v>
      </c>
      <c r="DW117" s="963"/>
      <c r="DX117" s="963"/>
      <c r="DY117" s="963"/>
      <c r="DZ117" s="964"/>
    </row>
    <row r="118" spans="1:130" s="230" customFormat="1" ht="26.25" customHeight="1" x14ac:dyDescent="0.2">
      <c r="A118" s="912" t="s">
        <v>411</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408</v>
      </c>
      <c r="AB118" s="893"/>
      <c r="AC118" s="893"/>
      <c r="AD118" s="893"/>
      <c r="AE118" s="894"/>
      <c r="AF118" s="892" t="s">
        <v>409</v>
      </c>
      <c r="AG118" s="893"/>
      <c r="AH118" s="893"/>
      <c r="AI118" s="893"/>
      <c r="AJ118" s="894"/>
      <c r="AK118" s="892" t="s">
        <v>294</v>
      </c>
      <c r="AL118" s="893"/>
      <c r="AM118" s="893"/>
      <c r="AN118" s="893"/>
      <c r="AO118" s="894"/>
      <c r="AP118" s="970" t="s">
        <v>410</v>
      </c>
      <c r="AQ118" s="971"/>
      <c r="AR118" s="971"/>
      <c r="AS118" s="971"/>
      <c r="AT118" s="972"/>
      <c r="AU118" s="908"/>
      <c r="AV118" s="909"/>
      <c r="AW118" s="909"/>
      <c r="AX118" s="909"/>
      <c r="AY118" s="909"/>
      <c r="AZ118" s="973" t="s">
        <v>438</v>
      </c>
      <c r="BA118" s="965"/>
      <c r="BB118" s="965"/>
      <c r="BC118" s="965"/>
      <c r="BD118" s="965"/>
      <c r="BE118" s="965"/>
      <c r="BF118" s="965"/>
      <c r="BG118" s="965"/>
      <c r="BH118" s="965"/>
      <c r="BI118" s="965"/>
      <c r="BJ118" s="965"/>
      <c r="BK118" s="965"/>
      <c r="BL118" s="965"/>
      <c r="BM118" s="965"/>
      <c r="BN118" s="965"/>
      <c r="BO118" s="965"/>
      <c r="BP118" s="966"/>
      <c r="BQ118" s="999" t="s">
        <v>121</v>
      </c>
      <c r="BR118" s="1000"/>
      <c r="BS118" s="1000"/>
      <c r="BT118" s="1000"/>
      <c r="BU118" s="1000"/>
      <c r="BV118" s="1000" t="s">
        <v>121</v>
      </c>
      <c r="BW118" s="1000"/>
      <c r="BX118" s="1000"/>
      <c r="BY118" s="1000"/>
      <c r="BZ118" s="1000"/>
      <c r="CA118" s="1000" t="s">
        <v>121</v>
      </c>
      <c r="CB118" s="1000"/>
      <c r="CC118" s="1000"/>
      <c r="CD118" s="1000"/>
      <c r="CE118" s="1000"/>
      <c r="CF118" s="920" t="s">
        <v>121</v>
      </c>
      <c r="CG118" s="921"/>
      <c r="CH118" s="921"/>
      <c r="CI118" s="921"/>
      <c r="CJ118" s="921"/>
      <c r="CK118" s="948"/>
      <c r="CL118" s="949"/>
      <c r="CM118" s="922" t="s">
        <v>439</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121</v>
      </c>
      <c r="DH118" s="959"/>
      <c r="DI118" s="959"/>
      <c r="DJ118" s="959"/>
      <c r="DK118" s="960"/>
      <c r="DL118" s="961" t="s">
        <v>121</v>
      </c>
      <c r="DM118" s="959"/>
      <c r="DN118" s="959"/>
      <c r="DO118" s="959"/>
      <c r="DP118" s="960"/>
      <c r="DQ118" s="961" t="s">
        <v>121</v>
      </c>
      <c r="DR118" s="959"/>
      <c r="DS118" s="959"/>
      <c r="DT118" s="959"/>
      <c r="DU118" s="960"/>
      <c r="DV118" s="962" t="s">
        <v>121</v>
      </c>
      <c r="DW118" s="963"/>
      <c r="DX118" s="963"/>
      <c r="DY118" s="963"/>
      <c r="DZ118" s="964"/>
    </row>
    <row r="119" spans="1:130" s="230" customFormat="1" ht="26.25" customHeight="1" x14ac:dyDescent="0.2">
      <c r="A119" s="1056" t="s">
        <v>414</v>
      </c>
      <c r="B119" s="947"/>
      <c r="C119" s="929" t="s">
        <v>415</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121</v>
      </c>
      <c r="AB119" s="900"/>
      <c r="AC119" s="900"/>
      <c r="AD119" s="900"/>
      <c r="AE119" s="901"/>
      <c r="AF119" s="902" t="s">
        <v>121</v>
      </c>
      <c r="AG119" s="900"/>
      <c r="AH119" s="900"/>
      <c r="AI119" s="900"/>
      <c r="AJ119" s="901"/>
      <c r="AK119" s="902" t="s">
        <v>121</v>
      </c>
      <c r="AL119" s="900"/>
      <c r="AM119" s="900"/>
      <c r="AN119" s="900"/>
      <c r="AO119" s="901"/>
      <c r="AP119" s="903" t="s">
        <v>121</v>
      </c>
      <c r="AQ119" s="904"/>
      <c r="AR119" s="904"/>
      <c r="AS119" s="904"/>
      <c r="AT119" s="905"/>
      <c r="AU119" s="910"/>
      <c r="AV119" s="911"/>
      <c r="AW119" s="911"/>
      <c r="AX119" s="911"/>
      <c r="AY119" s="911"/>
      <c r="AZ119" s="251" t="s">
        <v>177</v>
      </c>
      <c r="BA119" s="251"/>
      <c r="BB119" s="251"/>
      <c r="BC119" s="251"/>
      <c r="BD119" s="251"/>
      <c r="BE119" s="251"/>
      <c r="BF119" s="251"/>
      <c r="BG119" s="251"/>
      <c r="BH119" s="251"/>
      <c r="BI119" s="251"/>
      <c r="BJ119" s="251"/>
      <c r="BK119" s="251"/>
      <c r="BL119" s="251"/>
      <c r="BM119" s="251"/>
      <c r="BN119" s="251"/>
      <c r="BO119" s="977" t="s">
        <v>440</v>
      </c>
      <c r="BP119" s="1005"/>
      <c r="BQ119" s="999">
        <v>12933718</v>
      </c>
      <c r="BR119" s="1000"/>
      <c r="BS119" s="1000"/>
      <c r="BT119" s="1000"/>
      <c r="BU119" s="1000"/>
      <c r="BV119" s="1000">
        <v>11535776</v>
      </c>
      <c r="BW119" s="1000"/>
      <c r="BX119" s="1000"/>
      <c r="BY119" s="1000"/>
      <c r="BZ119" s="1000"/>
      <c r="CA119" s="1000">
        <v>10758656</v>
      </c>
      <c r="CB119" s="1000"/>
      <c r="CC119" s="1000"/>
      <c r="CD119" s="1000"/>
      <c r="CE119" s="1000"/>
      <c r="CF119" s="1001"/>
      <c r="CG119" s="1002"/>
      <c r="CH119" s="1002"/>
      <c r="CI119" s="1002"/>
      <c r="CJ119" s="1003"/>
      <c r="CK119" s="950"/>
      <c r="CL119" s="951"/>
      <c r="CM119" s="973" t="s">
        <v>441</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121</v>
      </c>
      <c r="DH119" s="986"/>
      <c r="DI119" s="986"/>
      <c r="DJ119" s="986"/>
      <c r="DK119" s="987"/>
      <c r="DL119" s="985" t="s">
        <v>121</v>
      </c>
      <c r="DM119" s="986"/>
      <c r="DN119" s="986"/>
      <c r="DO119" s="986"/>
      <c r="DP119" s="987"/>
      <c r="DQ119" s="985" t="s">
        <v>121</v>
      </c>
      <c r="DR119" s="986"/>
      <c r="DS119" s="986"/>
      <c r="DT119" s="986"/>
      <c r="DU119" s="987"/>
      <c r="DV119" s="988" t="s">
        <v>121</v>
      </c>
      <c r="DW119" s="989"/>
      <c r="DX119" s="989"/>
      <c r="DY119" s="989"/>
      <c r="DZ119" s="990"/>
    </row>
    <row r="120" spans="1:130" s="230" customFormat="1" ht="26.25" customHeight="1" x14ac:dyDescent="0.2">
      <c r="A120" s="1057"/>
      <c r="B120" s="949"/>
      <c r="C120" s="922" t="s">
        <v>418</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121</v>
      </c>
      <c r="AB120" s="959"/>
      <c r="AC120" s="959"/>
      <c r="AD120" s="959"/>
      <c r="AE120" s="960"/>
      <c r="AF120" s="961" t="s">
        <v>121</v>
      </c>
      <c r="AG120" s="959"/>
      <c r="AH120" s="959"/>
      <c r="AI120" s="959"/>
      <c r="AJ120" s="960"/>
      <c r="AK120" s="961" t="s">
        <v>121</v>
      </c>
      <c r="AL120" s="959"/>
      <c r="AM120" s="959"/>
      <c r="AN120" s="959"/>
      <c r="AO120" s="960"/>
      <c r="AP120" s="962" t="s">
        <v>121</v>
      </c>
      <c r="AQ120" s="963"/>
      <c r="AR120" s="963"/>
      <c r="AS120" s="963"/>
      <c r="AT120" s="964"/>
      <c r="AU120" s="991" t="s">
        <v>442</v>
      </c>
      <c r="AV120" s="992"/>
      <c r="AW120" s="992"/>
      <c r="AX120" s="992"/>
      <c r="AY120" s="993"/>
      <c r="AZ120" s="929" t="s">
        <v>443</v>
      </c>
      <c r="BA120" s="897"/>
      <c r="BB120" s="897"/>
      <c r="BC120" s="897"/>
      <c r="BD120" s="897"/>
      <c r="BE120" s="897"/>
      <c r="BF120" s="897"/>
      <c r="BG120" s="897"/>
      <c r="BH120" s="897"/>
      <c r="BI120" s="897"/>
      <c r="BJ120" s="897"/>
      <c r="BK120" s="897"/>
      <c r="BL120" s="897"/>
      <c r="BM120" s="897"/>
      <c r="BN120" s="897"/>
      <c r="BO120" s="897"/>
      <c r="BP120" s="898"/>
      <c r="BQ120" s="930">
        <v>2096892</v>
      </c>
      <c r="BR120" s="931"/>
      <c r="BS120" s="931"/>
      <c r="BT120" s="931"/>
      <c r="BU120" s="931"/>
      <c r="BV120" s="931">
        <v>2403180</v>
      </c>
      <c r="BW120" s="931"/>
      <c r="BX120" s="931"/>
      <c r="BY120" s="931"/>
      <c r="BZ120" s="931"/>
      <c r="CA120" s="931">
        <v>2300084</v>
      </c>
      <c r="CB120" s="931"/>
      <c r="CC120" s="931"/>
      <c r="CD120" s="931"/>
      <c r="CE120" s="931"/>
      <c r="CF120" s="944">
        <v>33.5</v>
      </c>
      <c r="CG120" s="945"/>
      <c r="CH120" s="945"/>
      <c r="CI120" s="945"/>
      <c r="CJ120" s="945"/>
      <c r="CK120" s="1006" t="s">
        <v>444</v>
      </c>
      <c r="CL120" s="1007"/>
      <c r="CM120" s="1007"/>
      <c r="CN120" s="1007"/>
      <c r="CO120" s="1008"/>
      <c r="CP120" s="1014" t="s">
        <v>392</v>
      </c>
      <c r="CQ120" s="1015"/>
      <c r="CR120" s="1015"/>
      <c r="CS120" s="1015"/>
      <c r="CT120" s="1015"/>
      <c r="CU120" s="1015"/>
      <c r="CV120" s="1015"/>
      <c r="CW120" s="1015"/>
      <c r="CX120" s="1015"/>
      <c r="CY120" s="1015"/>
      <c r="CZ120" s="1015"/>
      <c r="DA120" s="1015"/>
      <c r="DB120" s="1015"/>
      <c r="DC120" s="1015"/>
      <c r="DD120" s="1015"/>
      <c r="DE120" s="1015"/>
      <c r="DF120" s="1016"/>
      <c r="DG120" s="930">
        <v>2047956</v>
      </c>
      <c r="DH120" s="931"/>
      <c r="DI120" s="931"/>
      <c r="DJ120" s="931"/>
      <c r="DK120" s="931"/>
      <c r="DL120" s="931">
        <v>1570295</v>
      </c>
      <c r="DM120" s="931"/>
      <c r="DN120" s="931"/>
      <c r="DO120" s="931"/>
      <c r="DP120" s="931"/>
      <c r="DQ120" s="931">
        <v>1425716</v>
      </c>
      <c r="DR120" s="931"/>
      <c r="DS120" s="931"/>
      <c r="DT120" s="931"/>
      <c r="DU120" s="931"/>
      <c r="DV120" s="932">
        <v>20.8</v>
      </c>
      <c r="DW120" s="932"/>
      <c r="DX120" s="932"/>
      <c r="DY120" s="932"/>
      <c r="DZ120" s="933"/>
    </row>
    <row r="121" spans="1:130" s="230" customFormat="1" ht="26.25" customHeight="1" x14ac:dyDescent="0.2">
      <c r="A121" s="1057"/>
      <c r="B121" s="949"/>
      <c r="C121" s="974" t="s">
        <v>445</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121</v>
      </c>
      <c r="AB121" s="959"/>
      <c r="AC121" s="959"/>
      <c r="AD121" s="959"/>
      <c r="AE121" s="960"/>
      <c r="AF121" s="961" t="s">
        <v>121</v>
      </c>
      <c r="AG121" s="959"/>
      <c r="AH121" s="959"/>
      <c r="AI121" s="959"/>
      <c r="AJ121" s="960"/>
      <c r="AK121" s="961" t="s">
        <v>121</v>
      </c>
      <c r="AL121" s="959"/>
      <c r="AM121" s="959"/>
      <c r="AN121" s="959"/>
      <c r="AO121" s="960"/>
      <c r="AP121" s="962" t="s">
        <v>121</v>
      </c>
      <c r="AQ121" s="963"/>
      <c r="AR121" s="963"/>
      <c r="AS121" s="963"/>
      <c r="AT121" s="964"/>
      <c r="AU121" s="994"/>
      <c r="AV121" s="995"/>
      <c r="AW121" s="995"/>
      <c r="AX121" s="995"/>
      <c r="AY121" s="996"/>
      <c r="AZ121" s="922" t="s">
        <v>446</v>
      </c>
      <c r="BA121" s="923"/>
      <c r="BB121" s="923"/>
      <c r="BC121" s="923"/>
      <c r="BD121" s="923"/>
      <c r="BE121" s="923"/>
      <c r="BF121" s="923"/>
      <c r="BG121" s="923"/>
      <c r="BH121" s="923"/>
      <c r="BI121" s="923"/>
      <c r="BJ121" s="923"/>
      <c r="BK121" s="923"/>
      <c r="BL121" s="923"/>
      <c r="BM121" s="923"/>
      <c r="BN121" s="923"/>
      <c r="BO121" s="923"/>
      <c r="BP121" s="924"/>
      <c r="BQ121" s="925" t="s">
        <v>121</v>
      </c>
      <c r="BR121" s="926"/>
      <c r="BS121" s="926"/>
      <c r="BT121" s="926"/>
      <c r="BU121" s="926"/>
      <c r="BV121" s="926" t="s">
        <v>121</v>
      </c>
      <c r="BW121" s="926"/>
      <c r="BX121" s="926"/>
      <c r="BY121" s="926"/>
      <c r="BZ121" s="926"/>
      <c r="CA121" s="926" t="s">
        <v>121</v>
      </c>
      <c r="CB121" s="926"/>
      <c r="CC121" s="926"/>
      <c r="CD121" s="926"/>
      <c r="CE121" s="926"/>
      <c r="CF121" s="920" t="s">
        <v>121</v>
      </c>
      <c r="CG121" s="921"/>
      <c r="CH121" s="921"/>
      <c r="CI121" s="921"/>
      <c r="CJ121" s="921"/>
      <c r="CK121" s="1009"/>
      <c r="CL121" s="1010"/>
      <c r="CM121" s="1010"/>
      <c r="CN121" s="1010"/>
      <c r="CO121" s="1011"/>
      <c r="CP121" s="1019" t="s">
        <v>389</v>
      </c>
      <c r="CQ121" s="1020"/>
      <c r="CR121" s="1020"/>
      <c r="CS121" s="1020"/>
      <c r="CT121" s="1020"/>
      <c r="CU121" s="1020"/>
      <c r="CV121" s="1020"/>
      <c r="CW121" s="1020"/>
      <c r="CX121" s="1020"/>
      <c r="CY121" s="1020"/>
      <c r="CZ121" s="1020"/>
      <c r="DA121" s="1020"/>
      <c r="DB121" s="1020"/>
      <c r="DC121" s="1020"/>
      <c r="DD121" s="1020"/>
      <c r="DE121" s="1020"/>
      <c r="DF121" s="1021"/>
      <c r="DG121" s="925" t="s">
        <v>121</v>
      </c>
      <c r="DH121" s="926"/>
      <c r="DI121" s="926"/>
      <c r="DJ121" s="926"/>
      <c r="DK121" s="926"/>
      <c r="DL121" s="926" t="s">
        <v>121</v>
      </c>
      <c r="DM121" s="926"/>
      <c r="DN121" s="926"/>
      <c r="DO121" s="926"/>
      <c r="DP121" s="926"/>
      <c r="DQ121" s="926" t="s">
        <v>121</v>
      </c>
      <c r="DR121" s="926"/>
      <c r="DS121" s="926"/>
      <c r="DT121" s="926"/>
      <c r="DU121" s="926"/>
      <c r="DV121" s="927" t="s">
        <v>121</v>
      </c>
      <c r="DW121" s="927"/>
      <c r="DX121" s="927"/>
      <c r="DY121" s="927"/>
      <c r="DZ121" s="928"/>
    </row>
    <row r="122" spans="1:130" s="230" customFormat="1" ht="26.25" customHeight="1" x14ac:dyDescent="0.2">
      <c r="A122" s="1057"/>
      <c r="B122" s="949"/>
      <c r="C122" s="922" t="s">
        <v>428</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121</v>
      </c>
      <c r="AB122" s="959"/>
      <c r="AC122" s="959"/>
      <c r="AD122" s="959"/>
      <c r="AE122" s="960"/>
      <c r="AF122" s="961" t="s">
        <v>121</v>
      </c>
      <c r="AG122" s="959"/>
      <c r="AH122" s="959"/>
      <c r="AI122" s="959"/>
      <c r="AJ122" s="960"/>
      <c r="AK122" s="961" t="s">
        <v>121</v>
      </c>
      <c r="AL122" s="959"/>
      <c r="AM122" s="959"/>
      <c r="AN122" s="959"/>
      <c r="AO122" s="960"/>
      <c r="AP122" s="962" t="s">
        <v>121</v>
      </c>
      <c r="AQ122" s="963"/>
      <c r="AR122" s="963"/>
      <c r="AS122" s="963"/>
      <c r="AT122" s="964"/>
      <c r="AU122" s="994"/>
      <c r="AV122" s="995"/>
      <c r="AW122" s="995"/>
      <c r="AX122" s="995"/>
      <c r="AY122" s="996"/>
      <c r="AZ122" s="973" t="s">
        <v>447</v>
      </c>
      <c r="BA122" s="965"/>
      <c r="BB122" s="965"/>
      <c r="BC122" s="965"/>
      <c r="BD122" s="965"/>
      <c r="BE122" s="965"/>
      <c r="BF122" s="965"/>
      <c r="BG122" s="965"/>
      <c r="BH122" s="965"/>
      <c r="BI122" s="965"/>
      <c r="BJ122" s="965"/>
      <c r="BK122" s="965"/>
      <c r="BL122" s="965"/>
      <c r="BM122" s="965"/>
      <c r="BN122" s="965"/>
      <c r="BO122" s="965"/>
      <c r="BP122" s="966"/>
      <c r="BQ122" s="999">
        <v>8633195</v>
      </c>
      <c r="BR122" s="1000"/>
      <c r="BS122" s="1000"/>
      <c r="BT122" s="1000"/>
      <c r="BU122" s="1000"/>
      <c r="BV122" s="1000">
        <v>8240653</v>
      </c>
      <c r="BW122" s="1000"/>
      <c r="BX122" s="1000"/>
      <c r="BY122" s="1000"/>
      <c r="BZ122" s="1000"/>
      <c r="CA122" s="1000">
        <v>7799951</v>
      </c>
      <c r="CB122" s="1000"/>
      <c r="CC122" s="1000"/>
      <c r="CD122" s="1000"/>
      <c r="CE122" s="1000"/>
      <c r="CF122" s="1017">
        <v>113.7</v>
      </c>
      <c r="CG122" s="1018"/>
      <c r="CH122" s="1018"/>
      <c r="CI122" s="1018"/>
      <c r="CJ122" s="1018"/>
      <c r="CK122" s="1009"/>
      <c r="CL122" s="1010"/>
      <c r="CM122" s="1010"/>
      <c r="CN122" s="1010"/>
      <c r="CO122" s="1011"/>
      <c r="CP122" s="1019" t="s">
        <v>388</v>
      </c>
      <c r="CQ122" s="1020"/>
      <c r="CR122" s="1020"/>
      <c r="CS122" s="1020"/>
      <c r="CT122" s="1020"/>
      <c r="CU122" s="1020"/>
      <c r="CV122" s="1020"/>
      <c r="CW122" s="1020"/>
      <c r="CX122" s="1020"/>
      <c r="CY122" s="1020"/>
      <c r="CZ122" s="1020"/>
      <c r="DA122" s="1020"/>
      <c r="DB122" s="1020"/>
      <c r="DC122" s="1020"/>
      <c r="DD122" s="1020"/>
      <c r="DE122" s="1020"/>
      <c r="DF122" s="1021"/>
      <c r="DG122" s="925" t="s">
        <v>121</v>
      </c>
      <c r="DH122" s="926"/>
      <c r="DI122" s="926"/>
      <c r="DJ122" s="926"/>
      <c r="DK122" s="926"/>
      <c r="DL122" s="926" t="s">
        <v>121</v>
      </c>
      <c r="DM122" s="926"/>
      <c r="DN122" s="926"/>
      <c r="DO122" s="926"/>
      <c r="DP122" s="926"/>
      <c r="DQ122" s="926" t="s">
        <v>121</v>
      </c>
      <c r="DR122" s="926"/>
      <c r="DS122" s="926"/>
      <c r="DT122" s="926"/>
      <c r="DU122" s="926"/>
      <c r="DV122" s="927" t="s">
        <v>121</v>
      </c>
      <c r="DW122" s="927"/>
      <c r="DX122" s="927"/>
      <c r="DY122" s="927"/>
      <c r="DZ122" s="928"/>
    </row>
    <row r="123" spans="1:130" s="230" customFormat="1" ht="26.25" customHeight="1" x14ac:dyDescent="0.2">
      <c r="A123" s="1057"/>
      <c r="B123" s="949"/>
      <c r="C123" s="922" t="s">
        <v>434</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121</v>
      </c>
      <c r="AB123" s="959"/>
      <c r="AC123" s="959"/>
      <c r="AD123" s="959"/>
      <c r="AE123" s="960"/>
      <c r="AF123" s="961" t="s">
        <v>121</v>
      </c>
      <c r="AG123" s="959"/>
      <c r="AH123" s="959"/>
      <c r="AI123" s="959"/>
      <c r="AJ123" s="960"/>
      <c r="AK123" s="961" t="s">
        <v>121</v>
      </c>
      <c r="AL123" s="959"/>
      <c r="AM123" s="959"/>
      <c r="AN123" s="959"/>
      <c r="AO123" s="960"/>
      <c r="AP123" s="962" t="s">
        <v>121</v>
      </c>
      <c r="AQ123" s="963"/>
      <c r="AR123" s="963"/>
      <c r="AS123" s="963"/>
      <c r="AT123" s="964"/>
      <c r="AU123" s="997"/>
      <c r="AV123" s="998"/>
      <c r="AW123" s="998"/>
      <c r="AX123" s="998"/>
      <c r="AY123" s="998"/>
      <c r="AZ123" s="251" t="s">
        <v>177</v>
      </c>
      <c r="BA123" s="251"/>
      <c r="BB123" s="251"/>
      <c r="BC123" s="251"/>
      <c r="BD123" s="251"/>
      <c r="BE123" s="251"/>
      <c r="BF123" s="251"/>
      <c r="BG123" s="251"/>
      <c r="BH123" s="251"/>
      <c r="BI123" s="251"/>
      <c r="BJ123" s="251"/>
      <c r="BK123" s="251"/>
      <c r="BL123" s="251"/>
      <c r="BM123" s="251"/>
      <c r="BN123" s="251"/>
      <c r="BO123" s="977" t="s">
        <v>448</v>
      </c>
      <c r="BP123" s="1005"/>
      <c r="BQ123" s="1063">
        <v>10730087</v>
      </c>
      <c r="BR123" s="1064"/>
      <c r="BS123" s="1064"/>
      <c r="BT123" s="1064"/>
      <c r="BU123" s="1064"/>
      <c r="BV123" s="1064">
        <v>10643833</v>
      </c>
      <c r="BW123" s="1064"/>
      <c r="BX123" s="1064"/>
      <c r="BY123" s="1064"/>
      <c r="BZ123" s="1064"/>
      <c r="CA123" s="1064">
        <v>10100035</v>
      </c>
      <c r="CB123" s="1064"/>
      <c r="CC123" s="1064"/>
      <c r="CD123" s="1064"/>
      <c r="CE123" s="1064"/>
      <c r="CF123" s="1001"/>
      <c r="CG123" s="1002"/>
      <c r="CH123" s="1002"/>
      <c r="CI123" s="1002"/>
      <c r="CJ123" s="1003"/>
      <c r="CK123" s="1009"/>
      <c r="CL123" s="1010"/>
      <c r="CM123" s="1010"/>
      <c r="CN123" s="1010"/>
      <c r="CO123" s="1011"/>
      <c r="CP123" s="1019" t="s">
        <v>390</v>
      </c>
      <c r="CQ123" s="1020"/>
      <c r="CR123" s="1020"/>
      <c r="CS123" s="1020"/>
      <c r="CT123" s="1020"/>
      <c r="CU123" s="1020"/>
      <c r="CV123" s="1020"/>
      <c r="CW123" s="1020"/>
      <c r="CX123" s="1020"/>
      <c r="CY123" s="1020"/>
      <c r="CZ123" s="1020"/>
      <c r="DA123" s="1020"/>
      <c r="DB123" s="1020"/>
      <c r="DC123" s="1020"/>
      <c r="DD123" s="1020"/>
      <c r="DE123" s="1020"/>
      <c r="DF123" s="1021"/>
      <c r="DG123" s="958" t="s">
        <v>121</v>
      </c>
      <c r="DH123" s="959"/>
      <c r="DI123" s="959"/>
      <c r="DJ123" s="959"/>
      <c r="DK123" s="960"/>
      <c r="DL123" s="961" t="s">
        <v>121</v>
      </c>
      <c r="DM123" s="959"/>
      <c r="DN123" s="959"/>
      <c r="DO123" s="959"/>
      <c r="DP123" s="960"/>
      <c r="DQ123" s="961" t="s">
        <v>121</v>
      </c>
      <c r="DR123" s="959"/>
      <c r="DS123" s="959"/>
      <c r="DT123" s="959"/>
      <c r="DU123" s="960"/>
      <c r="DV123" s="962" t="s">
        <v>121</v>
      </c>
      <c r="DW123" s="963"/>
      <c r="DX123" s="963"/>
      <c r="DY123" s="963"/>
      <c r="DZ123" s="964"/>
    </row>
    <row r="124" spans="1:130" s="230" customFormat="1" ht="26.25" customHeight="1" thickBot="1" x14ac:dyDescent="0.25">
      <c r="A124" s="1057"/>
      <c r="B124" s="949"/>
      <c r="C124" s="922" t="s">
        <v>437</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121</v>
      </c>
      <c r="AB124" s="959"/>
      <c r="AC124" s="959"/>
      <c r="AD124" s="959"/>
      <c r="AE124" s="960"/>
      <c r="AF124" s="961" t="s">
        <v>121</v>
      </c>
      <c r="AG124" s="959"/>
      <c r="AH124" s="959"/>
      <c r="AI124" s="959"/>
      <c r="AJ124" s="960"/>
      <c r="AK124" s="961" t="s">
        <v>121</v>
      </c>
      <c r="AL124" s="959"/>
      <c r="AM124" s="959"/>
      <c r="AN124" s="959"/>
      <c r="AO124" s="960"/>
      <c r="AP124" s="962" t="s">
        <v>121</v>
      </c>
      <c r="AQ124" s="963"/>
      <c r="AR124" s="963"/>
      <c r="AS124" s="963"/>
      <c r="AT124" s="964"/>
      <c r="AU124" s="1059" t="s">
        <v>449</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v>32.5</v>
      </c>
      <c r="BR124" s="1027"/>
      <c r="BS124" s="1027"/>
      <c r="BT124" s="1027"/>
      <c r="BU124" s="1027"/>
      <c r="BV124" s="1027">
        <v>13.2</v>
      </c>
      <c r="BW124" s="1027"/>
      <c r="BX124" s="1027"/>
      <c r="BY124" s="1027"/>
      <c r="BZ124" s="1027"/>
      <c r="CA124" s="1027">
        <v>9.5</v>
      </c>
      <c r="CB124" s="1027"/>
      <c r="CC124" s="1027"/>
      <c r="CD124" s="1027"/>
      <c r="CE124" s="1027"/>
      <c r="CF124" s="1028"/>
      <c r="CG124" s="1029"/>
      <c r="CH124" s="1029"/>
      <c r="CI124" s="1029"/>
      <c r="CJ124" s="1030"/>
      <c r="CK124" s="1012"/>
      <c r="CL124" s="1012"/>
      <c r="CM124" s="1012"/>
      <c r="CN124" s="1012"/>
      <c r="CO124" s="1013"/>
      <c r="CP124" s="1019" t="s">
        <v>450</v>
      </c>
      <c r="CQ124" s="1020"/>
      <c r="CR124" s="1020"/>
      <c r="CS124" s="1020"/>
      <c r="CT124" s="1020"/>
      <c r="CU124" s="1020"/>
      <c r="CV124" s="1020"/>
      <c r="CW124" s="1020"/>
      <c r="CX124" s="1020"/>
      <c r="CY124" s="1020"/>
      <c r="CZ124" s="1020"/>
      <c r="DA124" s="1020"/>
      <c r="DB124" s="1020"/>
      <c r="DC124" s="1020"/>
      <c r="DD124" s="1020"/>
      <c r="DE124" s="1020"/>
      <c r="DF124" s="1021"/>
      <c r="DG124" s="1004" t="s">
        <v>121</v>
      </c>
      <c r="DH124" s="986"/>
      <c r="DI124" s="986"/>
      <c r="DJ124" s="986"/>
      <c r="DK124" s="987"/>
      <c r="DL124" s="985" t="s">
        <v>121</v>
      </c>
      <c r="DM124" s="986"/>
      <c r="DN124" s="986"/>
      <c r="DO124" s="986"/>
      <c r="DP124" s="987"/>
      <c r="DQ124" s="985" t="s">
        <v>121</v>
      </c>
      <c r="DR124" s="986"/>
      <c r="DS124" s="986"/>
      <c r="DT124" s="986"/>
      <c r="DU124" s="987"/>
      <c r="DV124" s="988" t="s">
        <v>121</v>
      </c>
      <c r="DW124" s="989"/>
      <c r="DX124" s="989"/>
      <c r="DY124" s="989"/>
      <c r="DZ124" s="990"/>
    </row>
    <row r="125" spans="1:130" s="230" customFormat="1" ht="26.25" customHeight="1" x14ac:dyDescent="0.2">
      <c r="A125" s="1057"/>
      <c r="B125" s="949"/>
      <c r="C125" s="922" t="s">
        <v>439</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121</v>
      </c>
      <c r="AB125" s="959"/>
      <c r="AC125" s="959"/>
      <c r="AD125" s="959"/>
      <c r="AE125" s="960"/>
      <c r="AF125" s="961" t="s">
        <v>121</v>
      </c>
      <c r="AG125" s="959"/>
      <c r="AH125" s="959"/>
      <c r="AI125" s="959"/>
      <c r="AJ125" s="960"/>
      <c r="AK125" s="961" t="s">
        <v>121</v>
      </c>
      <c r="AL125" s="959"/>
      <c r="AM125" s="959"/>
      <c r="AN125" s="959"/>
      <c r="AO125" s="960"/>
      <c r="AP125" s="962" t="s">
        <v>121</v>
      </c>
      <c r="AQ125" s="963"/>
      <c r="AR125" s="963"/>
      <c r="AS125" s="963"/>
      <c r="AT125" s="964"/>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22" t="s">
        <v>451</v>
      </c>
      <c r="CL125" s="1007"/>
      <c r="CM125" s="1007"/>
      <c r="CN125" s="1007"/>
      <c r="CO125" s="1008"/>
      <c r="CP125" s="929" t="s">
        <v>452</v>
      </c>
      <c r="CQ125" s="897"/>
      <c r="CR125" s="897"/>
      <c r="CS125" s="897"/>
      <c r="CT125" s="897"/>
      <c r="CU125" s="897"/>
      <c r="CV125" s="897"/>
      <c r="CW125" s="897"/>
      <c r="CX125" s="897"/>
      <c r="CY125" s="897"/>
      <c r="CZ125" s="897"/>
      <c r="DA125" s="897"/>
      <c r="DB125" s="897"/>
      <c r="DC125" s="897"/>
      <c r="DD125" s="897"/>
      <c r="DE125" s="897"/>
      <c r="DF125" s="898"/>
      <c r="DG125" s="930" t="s">
        <v>121</v>
      </c>
      <c r="DH125" s="931"/>
      <c r="DI125" s="931"/>
      <c r="DJ125" s="931"/>
      <c r="DK125" s="931"/>
      <c r="DL125" s="931" t="s">
        <v>121</v>
      </c>
      <c r="DM125" s="931"/>
      <c r="DN125" s="931"/>
      <c r="DO125" s="931"/>
      <c r="DP125" s="931"/>
      <c r="DQ125" s="931" t="s">
        <v>121</v>
      </c>
      <c r="DR125" s="931"/>
      <c r="DS125" s="931"/>
      <c r="DT125" s="931"/>
      <c r="DU125" s="931"/>
      <c r="DV125" s="932" t="s">
        <v>121</v>
      </c>
      <c r="DW125" s="932"/>
      <c r="DX125" s="932"/>
      <c r="DY125" s="932"/>
      <c r="DZ125" s="933"/>
    </row>
    <row r="126" spans="1:130" s="230" customFormat="1" ht="26.25" customHeight="1" thickBot="1" x14ac:dyDescent="0.25">
      <c r="A126" s="1057"/>
      <c r="B126" s="949"/>
      <c r="C126" s="922" t="s">
        <v>441</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121</v>
      </c>
      <c r="AB126" s="959"/>
      <c r="AC126" s="959"/>
      <c r="AD126" s="959"/>
      <c r="AE126" s="960"/>
      <c r="AF126" s="961" t="s">
        <v>121</v>
      </c>
      <c r="AG126" s="959"/>
      <c r="AH126" s="959"/>
      <c r="AI126" s="959"/>
      <c r="AJ126" s="960"/>
      <c r="AK126" s="961" t="s">
        <v>121</v>
      </c>
      <c r="AL126" s="959"/>
      <c r="AM126" s="959"/>
      <c r="AN126" s="959"/>
      <c r="AO126" s="960"/>
      <c r="AP126" s="962" t="s">
        <v>121</v>
      </c>
      <c r="AQ126" s="963"/>
      <c r="AR126" s="963"/>
      <c r="AS126" s="963"/>
      <c r="AT126" s="964"/>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23"/>
      <c r="CL126" s="1010"/>
      <c r="CM126" s="1010"/>
      <c r="CN126" s="1010"/>
      <c r="CO126" s="1011"/>
      <c r="CP126" s="922" t="s">
        <v>453</v>
      </c>
      <c r="CQ126" s="923"/>
      <c r="CR126" s="923"/>
      <c r="CS126" s="923"/>
      <c r="CT126" s="923"/>
      <c r="CU126" s="923"/>
      <c r="CV126" s="923"/>
      <c r="CW126" s="923"/>
      <c r="CX126" s="923"/>
      <c r="CY126" s="923"/>
      <c r="CZ126" s="923"/>
      <c r="DA126" s="923"/>
      <c r="DB126" s="923"/>
      <c r="DC126" s="923"/>
      <c r="DD126" s="923"/>
      <c r="DE126" s="923"/>
      <c r="DF126" s="924"/>
      <c r="DG126" s="925" t="s">
        <v>121</v>
      </c>
      <c r="DH126" s="926"/>
      <c r="DI126" s="926"/>
      <c r="DJ126" s="926"/>
      <c r="DK126" s="926"/>
      <c r="DL126" s="926" t="s">
        <v>121</v>
      </c>
      <c r="DM126" s="926"/>
      <c r="DN126" s="926"/>
      <c r="DO126" s="926"/>
      <c r="DP126" s="926"/>
      <c r="DQ126" s="926" t="s">
        <v>121</v>
      </c>
      <c r="DR126" s="926"/>
      <c r="DS126" s="926"/>
      <c r="DT126" s="926"/>
      <c r="DU126" s="926"/>
      <c r="DV126" s="927" t="s">
        <v>121</v>
      </c>
      <c r="DW126" s="927"/>
      <c r="DX126" s="927"/>
      <c r="DY126" s="927"/>
      <c r="DZ126" s="928"/>
    </row>
    <row r="127" spans="1:130" s="230" customFormat="1" ht="26.25" customHeight="1" x14ac:dyDescent="0.2">
      <c r="A127" s="1058"/>
      <c r="B127" s="951"/>
      <c r="C127" s="973" t="s">
        <v>454</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121</v>
      </c>
      <c r="AB127" s="959"/>
      <c r="AC127" s="959"/>
      <c r="AD127" s="959"/>
      <c r="AE127" s="960"/>
      <c r="AF127" s="961" t="s">
        <v>121</v>
      </c>
      <c r="AG127" s="959"/>
      <c r="AH127" s="959"/>
      <c r="AI127" s="959"/>
      <c r="AJ127" s="960"/>
      <c r="AK127" s="961" t="s">
        <v>121</v>
      </c>
      <c r="AL127" s="959"/>
      <c r="AM127" s="959"/>
      <c r="AN127" s="959"/>
      <c r="AO127" s="960"/>
      <c r="AP127" s="962" t="s">
        <v>121</v>
      </c>
      <c r="AQ127" s="963"/>
      <c r="AR127" s="963"/>
      <c r="AS127" s="963"/>
      <c r="AT127" s="964"/>
      <c r="AU127" s="232"/>
      <c r="AV127" s="232"/>
      <c r="AW127" s="232"/>
      <c r="AX127" s="1031" t="s">
        <v>455</v>
      </c>
      <c r="AY127" s="1032"/>
      <c r="AZ127" s="1032"/>
      <c r="BA127" s="1032"/>
      <c r="BB127" s="1032"/>
      <c r="BC127" s="1032"/>
      <c r="BD127" s="1032"/>
      <c r="BE127" s="1033"/>
      <c r="BF127" s="1034" t="s">
        <v>456</v>
      </c>
      <c r="BG127" s="1032"/>
      <c r="BH127" s="1032"/>
      <c r="BI127" s="1032"/>
      <c r="BJ127" s="1032"/>
      <c r="BK127" s="1032"/>
      <c r="BL127" s="1033"/>
      <c r="BM127" s="1034" t="s">
        <v>457</v>
      </c>
      <c r="BN127" s="1032"/>
      <c r="BO127" s="1032"/>
      <c r="BP127" s="1032"/>
      <c r="BQ127" s="1032"/>
      <c r="BR127" s="1032"/>
      <c r="BS127" s="1033"/>
      <c r="BT127" s="1034" t="s">
        <v>458</v>
      </c>
      <c r="BU127" s="1032"/>
      <c r="BV127" s="1032"/>
      <c r="BW127" s="1032"/>
      <c r="BX127" s="1032"/>
      <c r="BY127" s="1032"/>
      <c r="BZ127" s="1055"/>
      <c r="CA127" s="232"/>
      <c r="CB127" s="232"/>
      <c r="CC127" s="232"/>
      <c r="CD127" s="255"/>
      <c r="CE127" s="255"/>
      <c r="CF127" s="255"/>
      <c r="CG127" s="232"/>
      <c r="CH127" s="232"/>
      <c r="CI127" s="232"/>
      <c r="CJ127" s="254"/>
      <c r="CK127" s="1023"/>
      <c r="CL127" s="1010"/>
      <c r="CM127" s="1010"/>
      <c r="CN127" s="1010"/>
      <c r="CO127" s="1011"/>
      <c r="CP127" s="922" t="s">
        <v>459</v>
      </c>
      <c r="CQ127" s="923"/>
      <c r="CR127" s="923"/>
      <c r="CS127" s="923"/>
      <c r="CT127" s="923"/>
      <c r="CU127" s="923"/>
      <c r="CV127" s="923"/>
      <c r="CW127" s="923"/>
      <c r="CX127" s="923"/>
      <c r="CY127" s="923"/>
      <c r="CZ127" s="923"/>
      <c r="DA127" s="923"/>
      <c r="DB127" s="923"/>
      <c r="DC127" s="923"/>
      <c r="DD127" s="923"/>
      <c r="DE127" s="923"/>
      <c r="DF127" s="924"/>
      <c r="DG127" s="925" t="s">
        <v>121</v>
      </c>
      <c r="DH127" s="926"/>
      <c r="DI127" s="926"/>
      <c r="DJ127" s="926"/>
      <c r="DK127" s="926"/>
      <c r="DL127" s="926" t="s">
        <v>121</v>
      </c>
      <c r="DM127" s="926"/>
      <c r="DN127" s="926"/>
      <c r="DO127" s="926"/>
      <c r="DP127" s="926"/>
      <c r="DQ127" s="926" t="s">
        <v>121</v>
      </c>
      <c r="DR127" s="926"/>
      <c r="DS127" s="926"/>
      <c r="DT127" s="926"/>
      <c r="DU127" s="926"/>
      <c r="DV127" s="927" t="s">
        <v>121</v>
      </c>
      <c r="DW127" s="927"/>
      <c r="DX127" s="927"/>
      <c r="DY127" s="927"/>
      <c r="DZ127" s="928"/>
    </row>
    <row r="128" spans="1:130" s="230" customFormat="1" ht="26.25" customHeight="1" thickBot="1" x14ac:dyDescent="0.25">
      <c r="A128" s="1041" t="s">
        <v>460</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461</v>
      </c>
      <c r="X128" s="1043"/>
      <c r="Y128" s="1043"/>
      <c r="Z128" s="1044"/>
      <c r="AA128" s="1045" t="s">
        <v>121</v>
      </c>
      <c r="AB128" s="1046"/>
      <c r="AC128" s="1046"/>
      <c r="AD128" s="1046"/>
      <c r="AE128" s="1047"/>
      <c r="AF128" s="1048">
        <v>354</v>
      </c>
      <c r="AG128" s="1046"/>
      <c r="AH128" s="1046"/>
      <c r="AI128" s="1046"/>
      <c r="AJ128" s="1047"/>
      <c r="AK128" s="1048">
        <v>354</v>
      </c>
      <c r="AL128" s="1046"/>
      <c r="AM128" s="1046"/>
      <c r="AN128" s="1046"/>
      <c r="AO128" s="1047"/>
      <c r="AP128" s="1049"/>
      <c r="AQ128" s="1050"/>
      <c r="AR128" s="1050"/>
      <c r="AS128" s="1050"/>
      <c r="AT128" s="1051"/>
      <c r="AU128" s="232"/>
      <c r="AV128" s="232"/>
      <c r="AW128" s="232"/>
      <c r="AX128" s="896" t="s">
        <v>462</v>
      </c>
      <c r="AY128" s="897"/>
      <c r="AZ128" s="897"/>
      <c r="BA128" s="897"/>
      <c r="BB128" s="897"/>
      <c r="BC128" s="897"/>
      <c r="BD128" s="897"/>
      <c r="BE128" s="898"/>
      <c r="BF128" s="1052" t="s">
        <v>121</v>
      </c>
      <c r="BG128" s="1053"/>
      <c r="BH128" s="1053"/>
      <c r="BI128" s="1053"/>
      <c r="BJ128" s="1053"/>
      <c r="BK128" s="1053"/>
      <c r="BL128" s="1054"/>
      <c r="BM128" s="1052">
        <v>13.86</v>
      </c>
      <c r="BN128" s="1053"/>
      <c r="BO128" s="1053"/>
      <c r="BP128" s="1053"/>
      <c r="BQ128" s="1053"/>
      <c r="BR128" s="1053"/>
      <c r="BS128" s="1054"/>
      <c r="BT128" s="1052">
        <v>20</v>
      </c>
      <c r="BU128" s="1053"/>
      <c r="BV128" s="1053"/>
      <c r="BW128" s="1053"/>
      <c r="BX128" s="1053"/>
      <c r="BY128" s="1053"/>
      <c r="BZ128" s="1076"/>
      <c r="CA128" s="255"/>
      <c r="CB128" s="255"/>
      <c r="CC128" s="255"/>
      <c r="CD128" s="255"/>
      <c r="CE128" s="255"/>
      <c r="CF128" s="255"/>
      <c r="CG128" s="232"/>
      <c r="CH128" s="232"/>
      <c r="CI128" s="232"/>
      <c r="CJ128" s="254"/>
      <c r="CK128" s="1024"/>
      <c r="CL128" s="1025"/>
      <c r="CM128" s="1025"/>
      <c r="CN128" s="1025"/>
      <c r="CO128" s="1026"/>
      <c r="CP128" s="1035" t="s">
        <v>463</v>
      </c>
      <c r="CQ128" s="726"/>
      <c r="CR128" s="726"/>
      <c r="CS128" s="726"/>
      <c r="CT128" s="726"/>
      <c r="CU128" s="726"/>
      <c r="CV128" s="726"/>
      <c r="CW128" s="726"/>
      <c r="CX128" s="726"/>
      <c r="CY128" s="726"/>
      <c r="CZ128" s="726"/>
      <c r="DA128" s="726"/>
      <c r="DB128" s="726"/>
      <c r="DC128" s="726"/>
      <c r="DD128" s="726"/>
      <c r="DE128" s="726"/>
      <c r="DF128" s="1036"/>
      <c r="DG128" s="1037" t="s">
        <v>121</v>
      </c>
      <c r="DH128" s="1038"/>
      <c r="DI128" s="1038"/>
      <c r="DJ128" s="1038"/>
      <c r="DK128" s="1038"/>
      <c r="DL128" s="1038" t="s">
        <v>121</v>
      </c>
      <c r="DM128" s="1038"/>
      <c r="DN128" s="1038"/>
      <c r="DO128" s="1038"/>
      <c r="DP128" s="1038"/>
      <c r="DQ128" s="1038" t="s">
        <v>121</v>
      </c>
      <c r="DR128" s="1038"/>
      <c r="DS128" s="1038"/>
      <c r="DT128" s="1038"/>
      <c r="DU128" s="1038"/>
      <c r="DV128" s="1039" t="s">
        <v>121</v>
      </c>
      <c r="DW128" s="1039"/>
      <c r="DX128" s="1039"/>
      <c r="DY128" s="1039"/>
      <c r="DZ128" s="1040"/>
    </row>
    <row r="129" spans="1:131" s="230" customFormat="1" ht="26.25" customHeight="1" x14ac:dyDescent="0.2">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464</v>
      </c>
      <c r="X129" s="1071"/>
      <c r="Y129" s="1071"/>
      <c r="Z129" s="1072"/>
      <c r="AA129" s="958">
        <v>7505842</v>
      </c>
      <c r="AB129" s="959"/>
      <c r="AC129" s="959"/>
      <c r="AD129" s="959"/>
      <c r="AE129" s="960"/>
      <c r="AF129" s="961">
        <v>7444217</v>
      </c>
      <c r="AG129" s="959"/>
      <c r="AH129" s="959"/>
      <c r="AI129" s="959"/>
      <c r="AJ129" s="960"/>
      <c r="AK129" s="961">
        <v>7586518</v>
      </c>
      <c r="AL129" s="959"/>
      <c r="AM129" s="959"/>
      <c r="AN129" s="959"/>
      <c r="AO129" s="960"/>
      <c r="AP129" s="1073"/>
      <c r="AQ129" s="1074"/>
      <c r="AR129" s="1074"/>
      <c r="AS129" s="1074"/>
      <c r="AT129" s="1075"/>
      <c r="AU129" s="233"/>
      <c r="AV129" s="233"/>
      <c r="AW129" s="233"/>
      <c r="AX129" s="1065" t="s">
        <v>465</v>
      </c>
      <c r="AY129" s="923"/>
      <c r="AZ129" s="923"/>
      <c r="BA129" s="923"/>
      <c r="BB129" s="923"/>
      <c r="BC129" s="923"/>
      <c r="BD129" s="923"/>
      <c r="BE129" s="924"/>
      <c r="BF129" s="1066" t="s">
        <v>121</v>
      </c>
      <c r="BG129" s="1067"/>
      <c r="BH129" s="1067"/>
      <c r="BI129" s="1067"/>
      <c r="BJ129" s="1067"/>
      <c r="BK129" s="1067"/>
      <c r="BL129" s="1068"/>
      <c r="BM129" s="1066">
        <v>18.86</v>
      </c>
      <c r="BN129" s="1067"/>
      <c r="BO129" s="1067"/>
      <c r="BP129" s="1067"/>
      <c r="BQ129" s="1067"/>
      <c r="BR129" s="1067"/>
      <c r="BS129" s="1068"/>
      <c r="BT129" s="1066">
        <v>30</v>
      </c>
      <c r="BU129" s="1067"/>
      <c r="BV129" s="1067"/>
      <c r="BW129" s="1067"/>
      <c r="BX129" s="1067"/>
      <c r="BY129" s="1067"/>
      <c r="BZ129" s="106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934" t="s">
        <v>466</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467</v>
      </c>
      <c r="X130" s="1071"/>
      <c r="Y130" s="1071"/>
      <c r="Z130" s="1072"/>
      <c r="AA130" s="958">
        <v>728263</v>
      </c>
      <c r="AB130" s="959"/>
      <c r="AC130" s="959"/>
      <c r="AD130" s="959"/>
      <c r="AE130" s="960"/>
      <c r="AF130" s="961">
        <v>733711</v>
      </c>
      <c r="AG130" s="959"/>
      <c r="AH130" s="959"/>
      <c r="AI130" s="959"/>
      <c r="AJ130" s="960"/>
      <c r="AK130" s="961">
        <v>723918</v>
      </c>
      <c r="AL130" s="959"/>
      <c r="AM130" s="959"/>
      <c r="AN130" s="959"/>
      <c r="AO130" s="960"/>
      <c r="AP130" s="1073"/>
      <c r="AQ130" s="1074"/>
      <c r="AR130" s="1074"/>
      <c r="AS130" s="1074"/>
      <c r="AT130" s="1075"/>
      <c r="AU130" s="233"/>
      <c r="AV130" s="233"/>
      <c r="AW130" s="233"/>
      <c r="AX130" s="1065" t="s">
        <v>468</v>
      </c>
      <c r="AY130" s="923"/>
      <c r="AZ130" s="923"/>
      <c r="BA130" s="923"/>
      <c r="BB130" s="923"/>
      <c r="BC130" s="923"/>
      <c r="BD130" s="923"/>
      <c r="BE130" s="924"/>
      <c r="BF130" s="1101">
        <v>6.6</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469</v>
      </c>
      <c r="X131" s="1108"/>
      <c r="Y131" s="1108"/>
      <c r="Z131" s="1109"/>
      <c r="AA131" s="1004">
        <v>6777579</v>
      </c>
      <c r="AB131" s="986"/>
      <c r="AC131" s="986"/>
      <c r="AD131" s="986"/>
      <c r="AE131" s="987"/>
      <c r="AF131" s="985">
        <v>6710506</v>
      </c>
      <c r="AG131" s="986"/>
      <c r="AH131" s="986"/>
      <c r="AI131" s="986"/>
      <c r="AJ131" s="987"/>
      <c r="AK131" s="985">
        <v>6862600</v>
      </c>
      <c r="AL131" s="986"/>
      <c r="AM131" s="986"/>
      <c r="AN131" s="986"/>
      <c r="AO131" s="987"/>
      <c r="AP131" s="1110"/>
      <c r="AQ131" s="1111"/>
      <c r="AR131" s="1111"/>
      <c r="AS131" s="1111"/>
      <c r="AT131" s="1112"/>
      <c r="AU131" s="233"/>
      <c r="AV131" s="233"/>
      <c r="AW131" s="233"/>
      <c r="AX131" s="1083" t="s">
        <v>470</v>
      </c>
      <c r="AY131" s="726"/>
      <c r="AZ131" s="726"/>
      <c r="BA131" s="726"/>
      <c r="BB131" s="726"/>
      <c r="BC131" s="726"/>
      <c r="BD131" s="726"/>
      <c r="BE131" s="1036"/>
      <c r="BF131" s="1084">
        <v>9.5</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1090" t="s">
        <v>471</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472</v>
      </c>
      <c r="W132" s="1094"/>
      <c r="X132" s="1094"/>
      <c r="Y132" s="1094"/>
      <c r="Z132" s="1095"/>
      <c r="AA132" s="1096">
        <v>6.8362611490000003</v>
      </c>
      <c r="AB132" s="1097"/>
      <c r="AC132" s="1097"/>
      <c r="AD132" s="1097"/>
      <c r="AE132" s="1098"/>
      <c r="AF132" s="1099">
        <v>6.7896668299999998</v>
      </c>
      <c r="AG132" s="1097"/>
      <c r="AH132" s="1097"/>
      <c r="AI132" s="1097"/>
      <c r="AJ132" s="1098"/>
      <c r="AK132" s="1099">
        <v>6.3372337019999998</v>
      </c>
      <c r="AL132" s="1097"/>
      <c r="AM132" s="1097"/>
      <c r="AN132" s="1097"/>
      <c r="AO132" s="1098"/>
      <c r="AP132" s="1001"/>
      <c r="AQ132" s="1002"/>
      <c r="AR132" s="1002"/>
      <c r="AS132" s="1002"/>
      <c r="AT132" s="110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473</v>
      </c>
      <c r="W133" s="1077"/>
      <c r="X133" s="1077"/>
      <c r="Y133" s="1077"/>
      <c r="Z133" s="1078"/>
      <c r="AA133" s="1079">
        <v>7.5</v>
      </c>
      <c r="AB133" s="1080"/>
      <c r="AC133" s="1080"/>
      <c r="AD133" s="1080"/>
      <c r="AE133" s="1081"/>
      <c r="AF133" s="1079">
        <v>6.8</v>
      </c>
      <c r="AG133" s="1080"/>
      <c r="AH133" s="1080"/>
      <c r="AI133" s="1080"/>
      <c r="AJ133" s="1081"/>
      <c r="AK133" s="1079">
        <v>6.6</v>
      </c>
      <c r="AL133" s="1080"/>
      <c r="AM133" s="1080"/>
      <c r="AN133" s="1080"/>
      <c r="AO133" s="1081"/>
      <c r="AP133" s="1028"/>
      <c r="AQ133" s="1029"/>
      <c r="AR133" s="1029"/>
      <c r="AS133" s="1029"/>
      <c r="AT133" s="1082"/>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kWFQnbExruImnXOhgroaym9+C1h3tDYtiVVfh96svKerOSfj6YeJGCPfzJqaAbqdY2yOR/wjkpa3BEASNWzXyQ==" saltValue="zgyMn+6t3peRAiAdGagO+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V1" zoomScaleNormal="85" zoomScaleSheetLayoutView="100" workbookViewId="0">
      <selection activeCell="CP52" sqref="CP52"/>
    </sheetView>
  </sheetViews>
  <sheetFormatPr defaultColWidth="0" defaultRowHeight="13.5" customHeight="1" zeroHeight="1" x14ac:dyDescent="0.2"/>
  <cols>
    <col min="1" max="120" width="2.77734375" style="260" customWidth="1"/>
    <col min="121" max="121" width="0" style="259" hidden="1" customWidth="1"/>
    <col min="122" max="16384" width="9" style="259" hidden="1"/>
  </cols>
  <sheetData>
    <row r="1" spans="1:120" ht="13.2"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9"/>
    </row>
    <row r="17" spans="119:120" ht="13.2" x14ac:dyDescent="0.2">
      <c r="DP17" s="259"/>
    </row>
    <row r="18" spans="119:120" ht="13.2" x14ac:dyDescent="0.2"/>
    <row r="19" spans="119:120" ht="13.2" x14ac:dyDescent="0.2"/>
    <row r="20" spans="119:120" ht="13.2" x14ac:dyDescent="0.2">
      <c r="DO20" s="259"/>
      <c r="DP20" s="259"/>
    </row>
    <row r="21" spans="119:120" ht="13.2" x14ac:dyDescent="0.2">
      <c r="DP21" s="259"/>
    </row>
    <row r="22" spans="119:120" ht="13.2" x14ac:dyDescent="0.2"/>
    <row r="23" spans="119:120" ht="13.2" x14ac:dyDescent="0.2">
      <c r="DO23" s="259"/>
      <c r="DP23" s="259"/>
    </row>
    <row r="24" spans="119:120" ht="13.2" x14ac:dyDescent="0.2">
      <c r="DP24" s="259"/>
    </row>
    <row r="25" spans="119:120" ht="13.2" x14ac:dyDescent="0.2">
      <c r="DP25" s="259"/>
    </row>
    <row r="26" spans="119:120" ht="13.2" x14ac:dyDescent="0.2">
      <c r="DO26" s="259"/>
      <c r="DP26" s="259"/>
    </row>
    <row r="27" spans="119:120" ht="13.2" x14ac:dyDescent="0.2"/>
    <row r="28" spans="119:120" ht="13.2" x14ac:dyDescent="0.2">
      <c r="DO28" s="259"/>
      <c r="DP28" s="259"/>
    </row>
    <row r="29" spans="119:120" ht="13.2" x14ac:dyDescent="0.2">
      <c r="DP29" s="259"/>
    </row>
    <row r="30" spans="119:120" ht="13.2" x14ac:dyDescent="0.2"/>
    <row r="31" spans="119:120" ht="13.2" x14ac:dyDescent="0.2">
      <c r="DO31" s="259"/>
      <c r="DP31" s="259"/>
    </row>
    <row r="32" spans="119:120" ht="13.2" x14ac:dyDescent="0.2"/>
    <row r="33" spans="98:120" ht="13.2" x14ac:dyDescent="0.2">
      <c r="DO33" s="259"/>
      <c r="DP33" s="259"/>
    </row>
    <row r="34" spans="98:120" ht="13.2" x14ac:dyDescent="0.2">
      <c r="DM34" s="259"/>
    </row>
    <row r="35" spans="98:120" ht="13.2" x14ac:dyDescent="0.2">
      <c r="CT35" s="259"/>
      <c r="CU35" s="259"/>
      <c r="CV35" s="259"/>
      <c r="CY35" s="259"/>
      <c r="CZ35" s="259"/>
      <c r="DA35" s="259"/>
      <c r="DD35" s="259"/>
      <c r="DE35" s="259"/>
      <c r="DF35" s="259"/>
      <c r="DI35" s="259"/>
      <c r="DJ35" s="259"/>
      <c r="DK35" s="259"/>
      <c r="DM35" s="259"/>
      <c r="DN35" s="259"/>
      <c r="DO35" s="259"/>
      <c r="DP35" s="259"/>
    </row>
    <row r="36" spans="98:120" ht="13.2" x14ac:dyDescent="0.2"/>
    <row r="37" spans="98:120" ht="13.2" x14ac:dyDescent="0.2">
      <c r="CW37" s="259"/>
      <c r="DB37" s="259"/>
      <c r="DG37" s="259"/>
      <c r="DL37" s="259"/>
      <c r="DP37" s="259"/>
    </row>
    <row r="38" spans="98:120" ht="13.2"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9"/>
      <c r="DO49" s="259"/>
      <c r="DP49" s="259"/>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9"/>
      <c r="CS63" s="259"/>
      <c r="CX63" s="259"/>
      <c r="DC63" s="259"/>
      <c r="DH63" s="259"/>
    </row>
    <row r="64" spans="22:120" ht="13.2" x14ac:dyDescent="0.2">
      <c r="V64" s="259"/>
    </row>
    <row r="65" spans="15:120" ht="13.2"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2" x14ac:dyDescent="0.2">
      <c r="Q66" s="259"/>
      <c r="S66" s="259"/>
      <c r="U66" s="259"/>
      <c r="DM66" s="259"/>
    </row>
    <row r="67" spans="15:120" ht="13.2"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2" x14ac:dyDescent="0.2"/>
    <row r="69" spans="15:120" ht="13.2" x14ac:dyDescent="0.2"/>
    <row r="70" spans="15:120" ht="13.2" x14ac:dyDescent="0.2"/>
    <row r="71" spans="15:120" ht="13.2" x14ac:dyDescent="0.2"/>
    <row r="72" spans="15:120" ht="13.2" x14ac:dyDescent="0.2">
      <c r="DP72" s="259"/>
    </row>
    <row r="73" spans="15:120" ht="13.2" x14ac:dyDescent="0.2">
      <c r="DP73" s="259"/>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9"/>
      <c r="CX96" s="259"/>
      <c r="DC96" s="259"/>
      <c r="DH96" s="259"/>
    </row>
    <row r="97" spans="24:120" ht="13.2" x14ac:dyDescent="0.2">
      <c r="CS97" s="259"/>
      <c r="CX97" s="259"/>
      <c r="DC97" s="259"/>
      <c r="DH97" s="259"/>
      <c r="DP97" s="260" t="s">
        <v>474</v>
      </c>
    </row>
    <row r="98" spans="24:120" ht="13.2" hidden="1" x14ac:dyDescent="0.2">
      <c r="CS98" s="259"/>
      <c r="CX98" s="259"/>
      <c r="DC98" s="259"/>
      <c r="DH98" s="259"/>
    </row>
    <row r="99" spans="24:120" ht="13.2"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2" hidden="1" x14ac:dyDescent="0.2">
      <c r="CT103" s="259"/>
      <c r="CV103" s="259"/>
      <c r="CW103" s="259"/>
      <c r="CY103" s="259"/>
      <c r="DA103" s="259"/>
      <c r="DB103" s="259"/>
      <c r="DD103" s="259"/>
      <c r="DF103" s="259"/>
      <c r="DG103" s="259"/>
      <c r="DI103" s="259"/>
      <c r="DK103" s="259"/>
      <c r="DL103" s="259"/>
      <c r="DM103" s="259"/>
      <c r="DN103" s="259"/>
      <c r="DO103" s="259"/>
      <c r="DP103" s="259"/>
    </row>
    <row r="104" spans="24:120" ht="13.2"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uu4SzjsMzJBkIH0DtpkBXTr+qppb4N+bRnXh7sFFk7v+MnO0tMyMtuVmLCW5NKDUDn3Bw0oxHla8AJES4oEueQ==" saltValue="meKSTxcCsfZkULPAFeOaG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T61" zoomScaleNormal="100" zoomScaleSheetLayoutView="55" workbookViewId="0"/>
  </sheetViews>
  <sheetFormatPr defaultColWidth="0" defaultRowHeight="13.5" customHeight="1" zeroHeight="1" x14ac:dyDescent="0.2"/>
  <cols>
    <col min="1" max="116" width="2.6640625" style="260" customWidth="1"/>
    <col min="117" max="16384" width="9" style="259" hidden="1"/>
  </cols>
  <sheetData>
    <row r="1" spans="2:116" ht="13.2"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2" x14ac:dyDescent="0.2"/>
    <row r="3" spans="2:116" ht="13.2" x14ac:dyDescent="0.2"/>
    <row r="4" spans="2:116" ht="13.2"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2"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2" x14ac:dyDescent="0.2"/>
    <row r="20" spans="9:116" ht="13.2" x14ac:dyDescent="0.2"/>
    <row r="21" spans="9:116" ht="13.2" x14ac:dyDescent="0.2">
      <c r="DL21" s="259"/>
    </row>
    <row r="22" spans="9:116" ht="13.2" x14ac:dyDescent="0.2">
      <c r="DI22" s="259"/>
      <c r="DJ22" s="259"/>
      <c r="DK22" s="259"/>
      <c r="DL22" s="259"/>
    </row>
    <row r="23" spans="9:116" ht="13.2" x14ac:dyDescent="0.2">
      <c r="CY23" s="259"/>
      <c r="CZ23" s="259"/>
      <c r="DA23" s="259"/>
      <c r="DB23" s="259"/>
      <c r="DC23" s="259"/>
      <c r="DD23" s="259"/>
      <c r="DE23" s="259"/>
      <c r="DF23" s="259"/>
      <c r="DG23" s="259"/>
      <c r="DH23" s="259"/>
      <c r="DI23" s="259"/>
      <c r="DJ23" s="259"/>
      <c r="DK23" s="259"/>
      <c r="DL23" s="259"/>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9"/>
      <c r="DA35" s="259"/>
      <c r="DB35" s="259"/>
      <c r="DC35" s="259"/>
      <c r="DD35" s="259"/>
      <c r="DE35" s="259"/>
      <c r="DF35" s="259"/>
      <c r="DG35" s="259"/>
      <c r="DH35" s="259"/>
      <c r="DI35" s="259"/>
      <c r="DJ35" s="259"/>
      <c r="DK35" s="259"/>
      <c r="DL35" s="259"/>
    </row>
    <row r="36" spans="15:116" ht="13.2" x14ac:dyDescent="0.2"/>
    <row r="37" spans="15:116" ht="13.2" x14ac:dyDescent="0.2">
      <c r="DL37" s="259"/>
    </row>
    <row r="38" spans="15:116" ht="13.2" x14ac:dyDescent="0.2">
      <c r="DI38" s="259"/>
      <c r="DJ38" s="259"/>
      <c r="DK38" s="259"/>
      <c r="DL38" s="259"/>
    </row>
    <row r="39" spans="15:116" ht="13.2" x14ac:dyDescent="0.2"/>
    <row r="40" spans="15:116" ht="13.2" x14ac:dyDescent="0.2"/>
    <row r="41" spans="15:116" ht="13.2" x14ac:dyDescent="0.2"/>
    <row r="42" spans="15:116" ht="13.2" x14ac:dyDescent="0.2"/>
    <row r="43" spans="15:116" ht="13.2"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2" x14ac:dyDescent="0.2">
      <c r="DL44" s="259"/>
    </row>
    <row r="45" spans="15:116" ht="13.2" x14ac:dyDescent="0.2"/>
    <row r="46" spans="15:116" ht="13.2" x14ac:dyDescent="0.2">
      <c r="DA46" s="259"/>
      <c r="DB46" s="259"/>
      <c r="DC46" s="259"/>
      <c r="DD46" s="259"/>
      <c r="DE46" s="259"/>
      <c r="DF46" s="259"/>
      <c r="DG46" s="259"/>
      <c r="DH46" s="259"/>
      <c r="DI46" s="259"/>
      <c r="DJ46" s="259"/>
      <c r="DK46" s="259"/>
      <c r="DL46" s="259"/>
    </row>
    <row r="47" spans="15:116" ht="13.2" x14ac:dyDescent="0.2"/>
    <row r="48" spans="15:116" ht="13.2" x14ac:dyDescent="0.2"/>
    <row r="49" spans="104:116" ht="13.2" x14ac:dyDescent="0.2"/>
    <row r="50" spans="104:116" ht="13.2" x14ac:dyDescent="0.2">
      <c r="CZ50" s="259"/>
      <c r="DA50" s="259"/>
      <c r="DB50" s="259"/>
      <c r="DC50" s="259"/>
      <c r="DD50" s="259"/>
      <c r="DE50" s="259"/>
      <c r="DF50" s="259"/>
      <c r="DG50" s="259"/>
      <c r="DH50" s="259"/>
      <c r="DI50" s="259"/>
      <c r="DJ50" s="259"/>
      <c r="DK50" s="259"/>
      <c r="DL50" s="259"/>
    </row>
    <row r="51" spans="104:116" ht="13.2" x14ac:dyDescent="0.2"/>
    <row r="52" spans="104:116" ht="13.2" x14ac:dyDescent="0.2"/>
    <row r="53" spans="104:116" ht="13.2" x14ac:dyDescent="0.2">
      <c r="DL53" s="259"/>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9"/>
      <c r="DD67" s="259"/>
      <c r="DE67" s="259"/>
      <c r="DF67" s="259"/>
      <c r="DG67" s="259"/>
      <c r="DH67" s="259"/>
      <c r="DI67" s="259"/>
      <c r="DJ67" s="259"/>
      <c r="DK67" s="259"/>
      <c r="DL67" s="259"/>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u8r+mdQiV+kVXM9iK92e7rnMoN/T60SQcqJUIDW+GIwJNJOpDg5oALGkrCwQTC/mn8q2/l38b24MMLj2yWBDLA==" saltValue="BfDAb+WNWPZAutGOvVzMiw==" spinCount="100000" sheet="1" objects="1" scenarios="1"/>
  <dataConsolidate/>
  <phoneticPr fontId="2"/>
  <printOptions horizontalCentered="1" verticalCentered="1"/>
  <pageMargins left="0" right="0" top="0" bottom="0" header="0" footer="0"/>
  <pageSetup paperSize="9" scale="47"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22" workbookViewId="0"/>
  </sheetViews>
  <sheetFormatPr defaultColWidth="0" defaultRowHeight="13.5" customHeight="1" zeroHeight="1" x14ac:dyDescent="0.2"/>
  <cols>
    <col min="1" max="36" width="2.44140625" style="261" customWidth="1"/>
    <col min="37" max="44" width="17" style="261" customWidth="1"/>
    <col min="45" max="45" width="6.109375" style="268" customWidth="1"/>
    <col min="46" max="46" width="3" style="266" customWidth="1"/>
    <col min="47" max="47" width="19.109375" style="261" hidden="1" customWidth="1"/>
    <col min="48" max="52" width="12.6640625" style="261" hidden="1" customWidth="1"/>
    <col min="53" max="16384" width="8.6640625" style="261" hidden="1"/>
  </cols>
  <sheetData>
    <row r="1" spans="1:46" ht="13.2" x14ac:dyDescent="0.2">
      <c r="AS1" s="262"/>
      <c r="AT1" s="262"/>
    </row>
    <row r="2" spans="1:46" ht="13.2" x14ac:dyDescent="0.2">
      <c r="AS2" s="262"/>
      <c r="AT2" s="262"/>
    </row>
    <row r="3" spans="1:46" ht="13.2" x14ac:dyDescent="0.2">
      <c r="AS3" s="262"/>
      <c r="AT3" s="262"/>
    </row>
    <row r="4" spans="1:46" ht="13.2" x14ac:dyDescent="0.2">
      <c r="AS4" s="262"/>
      <c r="AT4" s="262"/>
    </row>
    <row r="5" spans="1:46" ht="16.2" x14ac:dyDescent="0.2">
      <c r="A5" s="263" t="s">
        <v>475</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2"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476</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4" t="s">
        <v>477</v>
      </c>
      <c r="AP7" s="272"/>
      <c r="AQ7" s="273" t="s">
        <v>478</v>
      </c>
      <c r="AR7" s="274"/>
    </row>
    <row r="8" spans="1:46" ht="13.2"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5"/>
      <c r="AP8" s="278" t="s">
        <v>479</v>
      </c>
      <c r="AQ8" s="279" t="s">
        <v>480</v>
      </c>
      <c r="AR8" s="280" t="s">
        <v>481</v>
      </c>
    </row>
    <row r="9" spans="1:46" ht="13.2"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16" t="s">
        <v>482</v>
      </c>
      <c r="AL9" s="1117"/>
      <c r="AM9" s="1117"/>
      <c r="AN9" s="1118"/>
      <c r="AO9" s="281">
        <v>2070694</v>
      </c>
      <c r="AP9" s="281">
        <v>58074</v>
      </c>
      <c r="AQ9" s="282">
        <v>67248</v>
      </c>
      <c r="AR9" s="283">
        <v>-13.6</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16" t="s">
        <v>483</v>
      </c>
      <c r="AL10" s="1117"/>
      <c r="AM10" s="1117"/>
      <c r="AN10" s="1118"/>
      <c r="AO10" s="284">
        <v>453851</v>
      </c>
      <c r="AP10" s="284">
        <v>12729</v>
      </c>
      <c r="AQ10" s="285">
        <v>9038</v>
      </c>
      <c r="AR10" s="286">
        <v>40.799999999999997</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16" t="s">
        <v>484</v>
      </c>
      <c r="AL11" s="1117"/>
      <c r="AM11" s="1117"/>
      <c r="AN11" s="1118"/>
      <c r="AO11" s="284">
        <v>525</v>
      </c>
      <c r="AP11" s="284">
        <v>15</v>
      </c>
      <c r="AQ11" s="285">
        <v>320</v>
      </c>
      <c r="AR11" s="286">
        <v>-95.3</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16" t="s">
        <v>485</v>
      </c>
      <c r="AL12" s="1117"/>
      <c r="AM12" s="1117"/>
      <c r="AN12" s="1118"/>
      <c r="AO12" s="284" t="s">
        <v>486</v>
      </c>
      <c r="AP12" s="284" t="s">
        <v>486</v>
      </c>
      <c r="AQ12" s="285">
        <v>22</v>
      </c>
      <c r="AR12" s="286" t="s">
        <v>486</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16" t="s">
        <v>487</v>
      </c>
      <c r="AL13" s="1117"/>
      <c r="AM13" s="1117"/>
      <c r="AN13" s="1118"/>
      <c r="AO13" s="284">
        <v>152170</v>
      </c>
      <c r="AP13" s="284">
        <v>4268</v>
      </c>
      <c r="AQ13" s="285">
        <v>2764</v>
      </c>
      <c r="AR13" s="286">
        <v>54.4</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16" t="s">
        <v>488</v>
      </c>
      <c r="AL14" s="1117"/>
      <c r="AM14" s="1117"/>
      <c r="AN14" s="1118"/>
      <c r="AO14" s="284">
        <v>193462</v>
      </c>
      <c r="AP14" s="284">
        <v>5426</v>
      </c>
      <c r="AQ14" s="285">
        <v>1165</v>
      </c>
      <c r="AR14" s="286">
        <v>365.8</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19" t="s">
        <v>489</v>
      </c>
      <c r="AL15" s="1120"/>
      <c r="AM15" s="1120"/>
      <c r="AN15" s="1121"/>
      <c r="AO15" s="284">
        <v>-174217</v>
      </c>
      <c r="AP15" s="284">
        <v>-4886</v>
      </c>
      <c r="AQ15" s="285">
        <v>-3941</v>
      </c>
      <c r="AR15" s="286">
        <v>24</v>
      </c>
    </row>
    <row r="16" spans="1:46" ht="13.2"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19" t="s">
        <v>177</v>
      </c>
      <c r="AL16" s="1120"/>
      <c r="AM16" s="1120"/>
      <c r="AN16" s="1121"/>
      <c r="AO16" s="284">
        <v>2696485</v>
      </c>
      <c r="AP16" s="284">
        <v>75625</v>
      </c>
      <c r="AQ16" s="285">
        <v>76616</v>
      </c>
      <c r="AR16" s="286">
        <v>-1.3</v>
      </c>
    </row>
    <row r="17" spans="1:46" ht="13.2"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2"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2"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490</v>
      </c>
      <c r="AL19" s="262"/>
      <c r="AM19" s="262"/>
      <c r="AN19" s="262"/>
      <c r="AO19" s="262"/>
      <c r="AP19" s="262"/>
      <c r="AQ19" s="262"/>
      <c r="AR19" s="262"/>
    </row>
    <row r="20" spans="1:46" ht="13.2"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491</v>
      </c>
      <c r="AP20" s="293" t="s">
        <v>492</v>
      </c>
      <c r="AQ20" s="294" t="s">
        <v>493</v>
      </c>
      <c r="AR20" s="295"/>
    </row>
    <row r="21" spans="1:46" s="301" customFormat="1" ht="13.2"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22" t="s">
        <v>494</v>
      </c>
      <c r="AL21" s="1123"/>
      <c r="AM21" s="1123"/>
      <c r="AN21" s="1124"/>
      <c r="AO21" s="297">
        <v>5.5</v>
      </c>
      <c r="AP21" s="298">
        <v>6.73</v>
      </c>
      <c r="AQ21" s="299">
        <v>-1.23</v>
      </c>
      <c r="AR21" s="267"/>
      <c r="AS21" s="300"/>
      <c r="AT21" s="296"/>
    </row>
    <row r="22" spans="1:46" s="301" customFormat="1" ht="13.2"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22" t="s">
        <v>495</v>
      </c>
      <c r="AL22" s="1123"/>
      <c r="AM22" s="1123"/>
      <c r="AN22" s="1124"/>
      <c r="AO22" s="302">
        <v>97.3</v>
      </c>
      <c r="AP22" s="303">
        <v>96.9</v>
      </c>
      <c r="AQ22" s="304">
        <v>0.4</v>
      </c>
      <c r="AR22" s="288"/>
      <c r="AS22" s="300"/>
      <c r="AT22" s="296"/>
    </row>
    <row r="23" spans="1:46" s="301" customFormat="1" ht="13.2"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2"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2"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2" x14ac:dyDescent="0.2">
      <c r="A26" s="1113" t="s">
        <v>496</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67"/>
    </row>
    <row r="27" spans="1:46" ht="13.2" x14ac:dyDescent="0.2">
      <c r="A27" s="309"/>
      <c r="AO27" s="262"/>
      <c r="AP27" s="262"/>
      <c r="AQ27" s="262"/>
      <c r="AR27" s="262"/>
      <c r="AS27" s="262"/>
      <c r="AT27" s="262"/>
    </row>
    <row r="28" spans="1:46" ht="16.2" x14ac:dyDescent="0.2">
      <c r="A28" s="263" t="s">
        <v>497</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2"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498</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4" t="s">
        <v>477</v>
      </c>
      <c r="AP30" s="272"/>
      <c r="AQ30" s="273" t="s">
        <v>478</v>
      </c>
      <c r="AR30" s="274"/>
    </row>
    <row r="31" spans="1:46" ht="13.2"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5"/>
      <c r="AP31" s="278" t="s">
        <v>479</v>
      </c>
      <c r="AQ31" s="279" t="s">
        <v>480</v>
      </c>
      <c r="AR31" s="280" t="s">
        <v>481</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30" t="s">
        <v>499</v>
      </c>
      <c r="AL32" s="1131"/>
      <c r="AM32" s="1131"/>
      <c r="AN32" s="1132"/>
      <c r="AO32" s="312">
        <v>965285</v>
      </c>
      <c r="AP32" s="312">
        <v>27072</v>
      </c>
      <c r="AQ32" s="313">
        <v>33390</v>
      </c>
      <c r="AR32" s="314">
        <v>-18.899999999999999</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30" t="s">
        <v>500</v>
      </c>
      <c r="AL33" s="1131"/>
      <c r="AM33" s="1131"/>
      <c r="AN33" s="1132"/>
      <c r="AO33" s="312" t="s">
        <v>486</v>
      </c>
      <c r="AP33" s="312" t="s">
        <v>486</v>
      </c>
      <c r="AQ33" s="313" t="s">
        <v>486</v>
      </c>
      <c r="AR33" s="314" t="s">
        <v>486</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30" t="s">
        <v>501</v>
      </c>
      <c r="AL34" s="1131"/>
      <c r="AM34" s="1131"/>
      <c r="AN34" s="1132"/>
      <c r="AO34" s="312" t="s">
        <v>486</v>
      </c>
      <c r="AP34" s="312" t="s">
        <v>486</v>
      </c>
      <c r="AQ34" s="313" t="s">
        <v>486</v>
      </c>
      <c r="AR34" s="314" t="s">
        <v>486</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30" t="s">
        <v>502</v>
      </c>
      <c r="AL35" s="1131"/>
      <c r="AM35" s="1131"/>
      <c r="AN35" s="1132"/>
      <c r="AO35" s="312">
        <v>98361</v>
      </c>
      <c r="AP35" s="312">
        <v>2759</v>
      </c>
      <c r="AQ35" s="313">
        <v>8851</v>
      </c>
      <c r="AR35" s="314">
        <v>-68.8</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30" t="s">
        <v>503</v>
      </c>
      <c r="AL36" s="1131"/>
      <c r="AM36" s="1131"/>
      <c r="AN36" s="1132"/>
      <c r="AO36" s="312">
        <v>94590</v>
      </c>
      <c r="AP36" s="312">
        <v>2653</v>
      </c>
      <c r="AQ36" s="313">
        <v>2033</v>
      </c>
      <c r="AR36" s="314">
        <v>30.5</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30" t="s">
        <v>504</v>
      </c>
      <c r="AL37" s="1131"/>
      <c r="AM37" s="1131"/>
      <c r="AN37" s="1132"/>
      <c r="AO37" s="312" t="s">
        <v>486</v>
      </c>
      <c r="AP37" s="312" t="s">
        <v>486</v>
      </c>
      <c r="AQ37" s="313">
        <v>640</v>
      </c>
      <c r="AR37" s="314" t="s">
        <v>486</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33" t="s">
        <v>505</v>
      </c>
      <c r="AL38" s="1134"/>
      <c r="AM38" s="1134"/>
      <c r="AN38" s="1135"/>
      <c r="AO38" s="315">
        <v>935</v>
      </c>
      <c r="AP38" s="315">
        <v>26</v>
      </c>
      <c r="AQ38" s="316">
        <v>1</v>
      </c>
      <c r="AR38" s="304">
        <v>2500</v>
      </c>
      <c r="AS38" s="311"/>
    </row>
    <row r="39" spans="1:46" ht="13.2"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33" t="s">
        <v>506</v>
      </c>
      <c r="AL39" s="1134"/>
      <c r="AM39" s="1134"/>
      <c r="AN39" s="1135"/>
      <c r="AO39" s="312">
        <v>-354</v>
      </c>
      <c r="AP39" s="312">
        <v>-10</v>
      </c>
      <c r="AQ39" s="313">
        <v>-3025</v>
      </c>
      <c r="AR39" s="314">
        <v>-99.7</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30" t="s">
        <v>507</v>
      </c>
      <c r="AL40" s="1131"/>
      <c r="AM40" s="1131"/>
      <c r="AN40" s="1132"/>
      <c r="AO40" s="312">
        <v>-723918</v>
      </c>
      <c r="AP40" s="312">
        <v>-20303</v>
      </c>
      <c r="AQ40" s="313">
        <v>-26876</v>
      </c>
      <c r="AR40" s="314">
        <v>-24.5</v>
      </c>
      <c r="AS40" s="311"/>
    </row>
    <row r="41" spans="1:46" ht="13.2"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36" t="s">
        <v>287</v>
      </c>
      <c r="AL41" s="1137"/>
      <c r="AM41" s="1137"/>
      <c r="AN41" s="1138"/>
      <c r="AO41" s="312">
        <v>434899</v>
      </c>
      <c r="AP41" s="312">
        <v>12197</v>
      </c>
      <c r="AQ41" s="313">
        <v>15015</v>
      </c>
      <c r="AR41" s="314">
        <v>-18.8</v>
      </c>
      <c r="AS41" s="311"/>
    </row>
    <row r="42" spans="1:46" ht="13.2"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2"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2"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2"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2"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508</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2"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509</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5" t="s">
        <v>477</v>
      </c>
      <c r="AN49" s="1127" t="s">
        <v>510</v>
      </c>
      <c r="AO49" s="1128"/>
      <c r="AP49" s="1128"/>
      <c r="AQ49" s="1128"/>
      <c r="AR49" s="1129"/>
    </row>
    <row r="50" spans="1:44" ht="13.2"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6"/>
      <c r="AN50" s="328" t="s">
        <v>511</v>
      </c>
      <c r="AO50" s="329" t="s">
        <v>512</v>
      </c>
      <c r="AP50" s="330" t="s">
        <v>513</v>
      </c>
      <c r="AQ50" s="331" t="s">
        <v>514</v>
      </c>
      <c r="AR50" s="332" t="s">
        <v>515</v>
      </c>
    </row>
    <row r="51" spans="1:44" ht="13.2"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516</v>
      </c>
      <c r="AL51" s="325"/>
      <c r="AM51" s="333">
        <v>1049478</v>
      </c>
      <c r="AN51" s="334">
        <v>29604</v>
      </c>
      <c r="AO51" s="335">
        <v>-7.9</v>
      </c>
      <c r="AP51" s="336">
        <v>51264</v>
      </c>
      <c r="AQ51" s="337">
        <v>8.1999999999999993</v>
      </c>
      <c r="AR51" s="338">
        <v>-16.100000000000001</v>
      </c>
    </row>
    <row r="52" spans="1:44" ht="13.2"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517</v>
      </c>
      <c r="AM52" s="341">
        <v>287893</v>
      </c>
      <c r="AN52" s="342">
        <v>8121</v>
      </c>
      <c r="AO52" s="343">
        <v>-18.3</v>
      </c>
      <c r="AP52" s="344">
        <v>26040</v>
      </c>
      <c r="AQ52" s="345">
        <v>4.5</v>
      </c>
      <c r="AR52" s="346">
        <v>-22.8</v>
      </c>
    </row>
    <row r="53" spans="1:44" ht="13.2"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518</v>
      </c>
      <c r="AL53" s="325"/>
      <c r="AM53" s="333">
        <v>1654007</v>
      </c>
      <c r="AN53" s="334">
        <v>46652</v>
      </c>
      <c r="AO53" s="335">
        <v>57.6</v>
      </c>
      <c r="AP53" s="336">
        <v>52068</v>
      </c>
      <c r="AQ53" s="337">
        <v>1.6</v>
      </c>
      <c r="AR53" s="338">
        <v>56</v>
      </c>
    </row>
    <row r="54" spans="1:44" ht="13.2"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517</v>
      </c>
      <c r="AM54" s="341">
        <v>392084</v>
      </c>
      <c r="AN54" s="342">
        <v>11059</v>
      </c>
      <c r="AO54" s="343">
        <v>36.200000000000003</v>
      </c>
      <c r="AP54" s="344">
        <v>26936</v>
      </c>
      <c r="AQ54" s="345">
        <v>3.4</v>
      </c>
      <c r="AR54" s="346">
        <v>32.799999999999997</v>
      </c>
    </row>
    <row r="55" spans="1:44" ht="13.2"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519</v>
      </c>
      <c r="AL55" s="325"/>
      <c r="AM55" s="333">
        <v>1334288</v>
      </c>
      <c r="AN55" s="334">
        <v>37499</v>
      </c>
      <c r="AO55" s="335">
        <v>-19.600000000000001</v>
      </c>
      <c r="AP55" s="336">
        <v>47161</v>
      </c>
      <c r="AQ55" s="337">
        <v>-9.4</v>
      </c>
      <c r="AR55" s="338">
        <v>-10.199999999999999</v>
      </c>
    </row>
    <row r="56" spans="1:44" ht="13.2"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517</v>
      </c>
      <c r="AM56" s="341">
        <v>505212</v>
      </c>
      <c r="AN56" s="342">
        <v>14199</v>
      </c>
      <c r="AO56" s="343">
        <v>28.4</v>
      </c>
      <c r="AP56" s="344">
        <v>24595</v>
      </c>
      <c r="AQ56" s="345">
        <v>-8.6999999999999993</v>
      </c>
      <c r="AR56" s="346">
        <v>37.1</v>
      </c>
    </row>
    <row r="57" spans="1:44" ht="13.2"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520</v>
      </c>
      <c r="AL57" s="325"/>
      <c r="AM57" s="333">
        <v>1387771</v>
      </c>
      <c r="AN57" s="334">
        <v>38843</v>
      </c>
      <c r="AO57" s="335">
        <v>3.6</v>
      </c>
      <c r="AP57" s="336">
        <v>43423</v>
      </c>
      <c r="AQ57" s="337">
        <v>-7.9</v>
      </c>
      <c r="AR57" s="338">
        <v>11.5</v>
      </c>
    </row>
    <row r="58" spans="1:44" ht="13.2"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517</v>
      </c>
      <c r="AM58" s="341">
        <v>608419</v>
      </c>
      <c r="AN58" s="342">
        <v>17029</v>
      </c>
      <c r="AO58" s="343">
        <v>19.899999999999999</v>
      </c>
      <c r="AP58" s="344">
        <v>22207</v>
      </c>
      <c r="AQ58" s="345">
        <v>-9.6999999999999993</v>
      </c>
      <c r="AR58" s="346">
        <v>29.6</v>
      </c>
    </row>
    <row r="59" spans="1:44" ht="13.2"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521</v>
      </c>
      <c r="AL59" s="325"/>
      <c r="AM59" s="333">
        <v>1440042</v>
      </c>
      <c r="AN59" s="334">
        <v>40387</v>
      </c>
      <c r="AO59" s="335">
        <v>4</v>
      </c>
      <c r="AP59" s="336">
        <v>45265</v>
      </c>
      <c r="AQ59" s="337">
        <v>4.2</v>
      </c>
      <c r="AR59" s="338">
        <v>-0.2</v>
      </c>
    </row>
    <row r="60" spans="1:44" ht="13.2"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517</v>
      </c>
      <c r="AM60" s="341">
        <v>405903</v>
      </c>
      <c r="AN60" s="342">
        <v>11384</v>
      </c>
      <c r="AO60" s="343">
        <v>-33.1</v>
      </c>
      <c r="AP60" s="344">
        <v>22600</v>
      </c>
      <c r="AQ60" s="345">
        <v>1.8</v>
      </c>
      <c r="AR60" s="346">
        <v>-34.9</v>
      </c>
    </row>
    <row r="61" spans="1:44" ht="13.2"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522</v>
      </c>
      <c r="AL61" s="347"/>
      <c r="AM61" s="348">
        <v>1373117</v>
      </c>
      <c r="AN61" s="349">
        <v>38597</v>
      </c>
      <c r="AO61" s="350">
        <v>7.5</v>
      </c>
      <c r="AP61" s="351">
        <v>47836</v>
      </c>
      <c r="AQ61" s="352">
        <v>-0.7</v>
      </c>
      <c r="AR61" s="338">
        <v>8.1999999999999993</v>
      </c>
    </row>
    <row r="62" spans="1:44" ht="13.2"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517</v>
      </c>
      <c r="AM62" s="341">
        <v>439902</v>
      </c>
      <c r="AN62" s="342">
        <v>12358</v>
      </c>
      <c r="AO62" s="343">
        <v>6.6</v>
      </c>
      <c r="AP62" s="344">
        <v>24476</v>
      </c>
      <c r="AQ62" s="345">
        <v>-1.7</v>
      </c>
      <c r="AR62" s="346">
        <v>8.3000000000000007</v>
      </c>
    </row>
    <row r="63" spans="1:44" ht="13.2"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2"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2"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2"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2" hidden="1" x14ac:dyDescent="0.2">
      <c r="AK70" s="262"/>
      <c r="AL70" s="262"/>
      <c r="AM70" s="262"/>
      <c r="AN70" s="262"/>
      <c r="AO70" s="262"/>
      <c r="AP70" s="262"/>
      <c r="AQ70" s="262"/>
      <c r="AR70" s="262"/>
    </row>
    <row r="71" spans="1:46" ht="13.2" hidden="1" x14ac:dyDescent="0.2">
      <c r="AK71" s="262"/>
      <c r="AL71" s="262"/>
      <c r="AM71" s="262"/>
      <c r="AN71" s="262"/>
      <c r="AO71" s="262"/>
      <c r="AP71" s="262"/>
      <c r="AQ71" s="262"/>
      <c r="AR71" s="262"/>
    </row>
    <row r="72" spans="1:46" ht="13.2" hidden="1" x14ac:dyDescent="0.2">
      <c r="AK72" s="262"/>
      <c r="AL72" s="262"/>
      <c r="AM72" s="262"/>
      <c r="AN72" s="262"/>
      <c r="AO72" s="262"/>
      <c r="AP72" s="262"/>
      <c r="AQ72" s="262"/>
      <c r="AR72" s="262"/>
    </row>
    <row r="73" spans="1:46" ht="13.2" hidden="1" x14ac:dyDescent="0.2">
      <c r="AK73" s="262"/>
      <c r="AL73" s="262"/>
      <c r="AM73" s="262"/>
      <c r="AN73" s="262"/>
      <c r="AO73" s="262"/>
      <c r="AP73" s="262"/>
      <c r="AQ73" s="262"/>
      <c r="AR73" s="262"/>
    </row>
  </sheetData>
  <sheetProtection algorithmName="SHA-512" hashValue="kmnjQwv+XVmds60whAckCZfernJB3JLf1pN4hvVzc7aDJ+eGYM/ZO+qNkcFTHd6Fmpb9TgMEYii2fBAteaxJdQ==" saltValue="Gt9GQKkp5jzhov855c806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R85" zoomScaleNormal="100" zoomScaleSheetLayoutView="55" workbookViewId="0">
      <selection activeCell="X116" sqref="X116"/>
    </sheetView>
  </sheetViews>
  <sheetFormatPr defaultColWidth="0" defaultRowHeight="13.5" customHeight="1" zeroHeight="1" x14ac:dyDescent="0.2"/>
  <cols>
    <col min="1" max="125" width="2.441406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2" x14ac:dyDescent="0.2">
      <c r="B2" s="259"/>
      <c r="DG2" s="259"/>
    </row>
    <row r="3" spans="2:125" ht="13.2"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2" x14ac:dyDescent="0.2"/>
    <row r="5" spans="2:125" ht="13.2" x14ac:dyDescent="0.2"/>
    <row r="6" spans="2:125" ht="13.2" x14ac:dyDescent="0.2"/>
    <row r="7" spans="2:125" ht="13.2" x14ac:dyDescent="0.2"/>
    <row r="8" spans="2:125" ht="13.2" x14ac:dyDescent="0.2"/>
    <row r="9" spans="2:125" ht="13.2" x14ac:dyDescent="0.2">
      <c r="DU9" s="259"/>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9"/>
    </row>
    <row r="18" spans="125:125" ht="13.2" x14ac:dyDescent="0.2"/>
    <row r="19" spans="125:125" ht="13.2" x14ac:dyDescent="0.2"/>
    <row r="20" spans="125:125" ht="13.2" x14ac:dyDescent="0.2">
      <c r="DU20" s="259"/>
    </row>
    <row r="21" spans="125:125" ht="13.2" x14ac:dyDescent="0.2">
      <c r="DU21" s="259"/>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9"/>
    </row>
    <row r="29" spans="125:125" ht="13.2" x14ac:dyDescent="0.2"/>
    <row r="30" spans="125:125" ht="13.2" x14ac:dyDescent="0.2"/>
    <row r="31" spans="125:125" ht="13.2" x14ac:dyDescent="0.2"/>
    <row r="32" spans="125:125" ht="13.2" x14ac:dyDescent="0.2"/>
    <row r="33" spans="2:125" ht="13.2" x14ac:dyDescent="0.2">
      <c r="B33" s="259"/>
      <c r="G33" s="259"/>
      <c r="I33" s="259"/>
    </row>
    <row r="34" spans="2:125" ht="13.2" x14ac:dyDescent="0.2">
      <c r="C34" s="259"/>
      <c r="P34" s="259"/>
      <c r="DE34" s="259"/>
      <c r="DH34" s="259"/>
    </row>
    <row r="35" spans="2:125" ht="13.2" x14ac:dyDescent="0.2">
      <c r="D35" s="259"/>
      <c r="E35" s="259"/>
      <c r="DG35" s="259"/>
      <c r="DJ35" s="259"/>
      <c r="DP35" s="259"/>
      <c r="DQ35" s="259"/>
      <c r="DR35" s="259"/>
      <c r="DS35" s="259"/>
      <c r="DT35" s="259"/>
      <c r="DU35" s="259"/>
    </row>
    <row r="36" spans="2:125" ht="13.2"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2" x14ac:dyDescent="0.2">
      <c r="DU37" s="259"/>
    </row>
    <row r="38" spans="2:125" ht="13.2" x14ac:dyDescent="0.2">
      <c r="DT38" s="259"/>
      <c r="DU38" s="259"/>
    </row>
    <row r="39" spans="2:125" ht="13.2" x14ac:dyDescent="0.2"/>
    <row r="40" spans="2:125" ht="13.2" x14ac:dyDescent="0.2">
      <c r="DH40" s="259"/>
    </row>
    <row r="41" spans="2:125" ht="13.2" x14ac:dyDescent="0.2">
      <c r="DE41" s="259"/>
    </row>
    <row r="42" spans="2:125" ht="13.2" x14ac:dyDescent="0.2">
      <c r="DG42" s="259"/>
      <c r="DJ42" s="259"/>
    </row>
    <row r="43" spans="2:125" ht="13.2"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2" x14ac:dyDescent="0.2">
      <c r="DU44" s="259"/>
    </row>
    <row r="45" spans="2:125" ht="13.2" x14ac:dyDescent="0.2"/>
    <row r="46" spans="2:125" ht="13.2" x14ac:dyDescent="0.2"/>
    <row r="47" spans="2:125" ht="13.2" x14ac:dyDescent="0.2"/>
    <row r="48" spans="2:125" ht="13.2" x14ac:dyDescent="0.2">
      <c r="DT48" s="259"/>
      <c r="DU48" s="259"/>
    </row>
    <row r="49" spans="120:125" ht="13.2" x14ac:dyDescent="0.2">
      <c r="DU49" s="259"/>
    </row>
    <row r="50" spans="120:125" ht="13.2" x14ac:dyDescent="0.2">
      <c r="DU50" s="259"/>
    </row>
    <row r="51" spans="120:125" ht="13.2" x14ac:dyDescent="0.2">
      <c r="DP51" s="259"/>
      <c r="DQ51" s="259"/>
      <c r="DR51" s="259"/>
      <c r="DS51" s="259"/>
      <c r="DT51" s="259"/>
      <c r="DU51" s="259"/>
    </row>
    <row r="52" spans="120:125" ht="13.2" x14ac:dyDescent="0.2"/>
    <row r="53" spans="120:125" ht="13.2" x14ac:dyDescent="0.2"/>
    <row r="54" spans="120:125" ht="13.2" x14ac:dyDescent="0.2">
      <c r="DU54" s="259"/>
    </row>
    <row r="55" spans="120:125" ht="13.2" x14ac:dyDescent="0.2"/>
    <row r="56" spans="120:125" ht="13.2" x14ac:dyDescent="0.2"/>
    <row r="57" spans="120:125" ht="13.2" x14ac:dyDescent="0.2"/>
    <row r="58" spans="120:125" ht="13.2" x14ac:dyDescent="0.2">
      <c r="DU58" s="259"/>
    </row>
    <row r="59" spans="120:125" ht="13.2" x14ac:dyDescent="0.2"/>
    <row r="60" spans="120:125" ht="13.2" x14ac:dyDescent="0.2"/>
    <row r="61" spans="120:125" ht="13.2" x14ac:dyDescent="0.2"/>
    <row r="62" spans="120:125" ht="13.2" x14ac:dyDescent="0.2"/>
    <row r="63" spans="120:125" ht="13.2" x14ac:dyDescent="0.2">
      <c r="DU63" s="259"/>
    </row>
    <row r="64" spans="120:125" ht="13.2" x14ac:dyDescent="0.2">
      <c r="DT64" s="259"/>
      <c r="DU64" s="259"/>
    </row>
    <row r="65" spans="123:125" ht="13.2" x14ac:dyDescent="0.2"/>
    <row r="66" spans="123:125" ht="13.2" x14ac:dyDescent="0.2"/>
    <row r="67" spans="123:125" ht="13.2" x14ac:dyDescent="0.2"/>
    <row r="68" spans="123:125" ht="13.2" x14ac:dyDescent="0.2"/>
    <row r="69" spans="123:125" ht="13.2" x14ac:dyDescent="0.2">
      <c r="DS69" s="259"/>
      <c r="DT69" s="259"/>
      <c r="DU69" s="259"/>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9"/>
    </row>
    <row r="83" spans="116:125" ht="13.2" x14ac:dyDescent="0.2">
      <c r="DM83" s="259"/>
      <c r="DN83" s="259"/>
      <c r="DO83" s="259"/>
      <c r="DP83" s="259"/>
      <c r="DQ83" s="259"/>
      <c r="DR83" s="259"/>
      <c r="DS83" s="259"/>
      <c r="DT83" s="259"/>
      <c r="DU83" s="259"/>
    </row>
    <row r="84" spans="116:125" ht="13.2" x14ac:dyDescent="0.2"/>
    <row r="85" spans="116:125" ht="13.2" x14ac:dyDescent="0.2"/>
    <row r="86" spans="116:125" ht="13.2" x14ac:dyDescent="0.2"/>
    <row r="87" spans="116:125" ht="13.2" x14ac:dyDescent="0.2"/>
    <row r="88" spans="116:125" ht="13.2" x14ac:dyDescent="0.2">
      <c r="DU88" s="259"/>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474</v>
      </c>
    </row>
    <row r="120" spans="125:125" ht="13.5" hidden="1" customHeight="1" x14ac:dyDescent="0.2"/>
    <row r="121" spans="125:125" ht="13.5" hidden="1" customHeight="1" x14ac:dyDescent="0.2">
      <c r="DU121" s="259"/>
    </row>
  </sheetData>
  <sheetProtection algorithmName="SHA-512" hashValue="ruSjkrlCIy5pTPv437D7NUC11/v8V9MxmbhPTI0MHDnwUO/7S7OuEclYHPbK+NtuWSBtP3wZ9YjX521ccssPvw==" saltValue="geArQnnfq/aD/YuS/znIvw=="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85" zoomScaleNormal="100" zoomScaleSheetLayoutView="55" workbookViewId="0"/>
  </sheetViews>
  <sheetFormatPr defaultColWidth="0" defaultRowHeight="13.5" customHeight="1" zeroHeight="1" x14ac:dyDescent="0.2"/>
  <cols>
    <col min="1" max="125" width="2.441406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2" x14ac:dyDescent="0.2">
      <c r="B2" s="259"/>
      <c r="T2" s="259"/>
    </row>
    <row r="3" spans="1:125"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9"/>
      <c r="G33" s="259"/>
      <c r="I33" s="259"/>
    </row>
    <row r="34" spans="2:125" ht="13.2" x14ac:dyDescent="0.2">
      <c r="C34" s="259"/>
      <c r="P34" s="259"/>
      <c r="R34" s="259"/>
      <c r="U34" s="259"/>
    </row>
    <row r="35" spans="2:125" ht="13.2"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2" x14ac:dyDescent="0.2">
      <c r="F36" s="259"/>
      <c r="H36" s="259"/>
      <c r="J36" s="259"/>
      <c r="K36" s="259"/>
      <c r="L36" s="259"/>
      <c r="M36" s="259"/>
      <c r="N36" s="259"/>
      <c r="O36" s="259"/>
      <c r="Q36" s="259"/>
      <c r="S36" s="259"/>
      <c r="V36" s="259"/>
    </row>
    <row r="37" spans="2:125" ht="13.2" x14ac:dyDescent="0.2"/>
    <row r="38" spans="2:125" ht="13.2" x14ac:dyDescent="0.2"/>
    <row r="39" spans="2:125" ht="13.2" x14ac:dyDescent="0.2"/>
    <row r="40" spans="2:125" ht="13.2" x14ac:dyDescent="0.2">
      <c r="U40" s="259"/>
    </row>
    <row r="41" spans="2:125" ht="13.2" x14ac:dyDescent="0.2">
      <c r="R41" s="259"/>
    </row>
    <row r="42" spans="2:125" ht="13.2"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2" x14ac:dyDescent="0.2">
      <c r="Q43" s="259"/>
      <c r="S43" s="259"/>
      <c r="V43" s="259"/>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474</v>
      </c>
    </row>
  </sheetData>
  <sheetProtection algorithmName="SHA-512" hashValue="hG5Y9NFZPXrZeH/w0NpI4wSIJU9eh7A0kVD5k+y+T6JXwiRHYKW9+33cwWTC1aWFDUxzojkohXRskJ78UOqxgw==" saltValue="UKoTZzfWmeIGVwfuftcisg=="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C31" zoomScaleSheetLayoutView="100" workbookViewId="0">
      <selection activeCell="L44" sqref="L44"/>
    </sheetView>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2">
      <c r="B47" s="10"/>
      <c r="C47" s="1139" t="s">
        <v>3</v>
      </c>
      <c r="D47" s="1139"/>
      <c r="E47" s="1140"/>
      <c r="F47" s="11">
        <v>9.98</v>
      </c>
      <c r="G47" s="12">
        <v>9.32</v>
      </c>
      <c r="H47" s="12">
        <v>11.85</v>
      </c>
      <c r="I47" s="12">
        <v>13.59</v>
      </c>
      <c r="J47" s="13">
        <v>12.68</v>
      </c>
    </row>
    <row r="48" spans="2:10" ht="57.75" customHeight="1" x14ac:dyDescent="0.2">
      <c r="B48" s="14"/>
      <c r="C48" s="1141" t="s">
        <v>4</v>
      </c>
      <c r="D48" s="1141"/>
      <c r="E48" s="1142"/>
      <c r="F48" s="15">
        <v>5.87</v>
      </c>
      <c r="G48" s="16">
        <v>6.18</v>
      </c>
      <c r="H48" s="16">
        <v>7.74</v>
      </c>
      <c r="I48" s="16">
        <v>5.61</v>
      </c>
      <c r="J48" s="17">
        <v>4.8600000000000003</v>
      </c>
    </row>
    <row r="49" spans="2:10" ht="57.75" customHeight="1" thickBot="1" x14ac:dyDescent="0.25">
      <c r="B49" s="18"/>
      <c r="C49" s="1143" t="s">
        <v>5</v>
      </c>
      <c r="D49" s="1143"/>
      <c r="E49" s="1144"/>
      <c r="F49" s="19" t="s">
        <v>529</v>
      </c>
      <c r="G49" s="20">
        <v>0.5</v>
      </c>
      <c r="H49" s="20">
        <v>5.17</v>
      </c>
      <c r="I49" s="20" t="s">
        <v>530</v>
      </c>
      <c r="J49" s="21" t="s">
        <v>531</v>
      </c>
    </row>
    <row r="50" spans="2:10" ht="13.2" x14ac:dyDescent="0.2"/>
  </sheetData>
  <sheetProtection algorithmName="SHA-512" hashValue="lBgxO5u2Oxvj54HeLxTycKMyJd+pOXCY/qxDh5OL3yvhVPEI5gfKwMvGIOVIkbbukgFKuSN2LDs0XyszwjF6Xg==" saltValue="HiuEeXMJs+MEYWDJySnmM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比嘉 春樹</cp:lastModifiedBy>
  <cp:lastPrinted>2025-03-10T23:37:10Z</cp:lastPrinted>
  <dcterms:created xsi:type="dcterms:W3CDTF">2025-02-19T05:49:23Z</dcterms:created>
  <dcterms:modified xsi:type="dcterms:W3CDTF">2025-09-12T06:29:19Z</dcterms:modified>
  <cp:category/>
</cp:coreProperties>
</file>