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<sst xmlns="http://schemas.openxmlformats.org/spreadsheetml/2006/main" count="1129" uniqueCount="608">
  <si>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</si>
  <si>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</si>
  <si>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</si>
  <si>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</si>
  <si>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</si>
  <si>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</si>
  <si>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</si>
  <si>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</si>
  <si>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</si>
  <si>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</si>
  <si>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</si>
  <si>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</si>
  <si>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</si>
  <si>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</si>
  <si>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</si>
  <si>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</si>
  <si>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</si>
  <si>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</si>
  <si>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</si>
  <si>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</si>
  <si>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</si>
  <si>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</si>
  <si>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</si>
  <si>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</si>
  <si>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</si>
  <si>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</si>
  <si>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</si>
  <si>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</si>
  <si>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</si>
  <si>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</si>
  <si>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</si>
  <si>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</si>
  <si>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</si>
  <si>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</si>
  <si>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</si>
  <si>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</si>
  <si>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</si>
  <si>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</si>
  <si>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</si>
  <si>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</si>
  <si>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</si>
  <si>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</si>
  <si>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</si>
  <si>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</si>
  <si>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</si>
  <si>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</si>
  <si>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</si>
  <si>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</si>
  <si>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</si>
  <si>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</si>
  <si>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</si>
  <si>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</si>
  <si>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</si>
  <si>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</si>
  <si>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</si>
  <si>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</si>
  <si>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</si>
  <si>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</si>
  <si>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</si>
  <si>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</si>
  <si>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</si>
  <si>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</si>
  <si>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</si>
  <si>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</si>
  <si>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</si>
  <si>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</si>
  <si>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</si>
  <si>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</si>
  <si>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</si>
  <si>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</si>
  <si>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</si>
  <si>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</si>
  <si>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</si>
  <si>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</si>
  <si>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</si>
  <si>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</si>
  <si>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</si>
  <si>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</si>
  <si>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</si>
  <si>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</si>
  <si>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</si>
  <si>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</si>
  <si>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</si>
  <si>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</si>
  <si>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</si>
  <si>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</si>
  <si>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</si>
  <si>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</si>
  <si>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</si>
  <si>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</si>
  <si>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</si>
  <si>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</si>
  <si>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</si>
  <si>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</si>
  <si>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</si>
  <si>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</si>
  <si>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</si>
  <si>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</si>
  <si>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</si>
  <si>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</si>
  <si>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</si>
  <si>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</si>
  <si>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</si>
  <si>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</si>
  <si>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</si>
  <si>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</si>
  <si>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</si>
  <si>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</si>
  <si>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</si>
  <si>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</si>
  <si>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</si>
  <si>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</si>
  <si>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</si>
  <si>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</si>
  <si>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</si>
  <si>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</si>
  <si>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</si>
  <si>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</si>
  <si>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</si>
  <si>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</si>
  <si>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</si>
  <si>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</si>
  <si>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</si>
  <si>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</si>
  <si>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</si>
  <si>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</si>
  <si>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</si>
  <si>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</si>
  <si>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</si>
  <si>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</si>
  <si>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</si>
  <si>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</si>
  <si>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</si>
  <si>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</si>
  <si>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</si>
  <si>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</si>
  <si>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</si>
  <si>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</si>
  <si>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</si>
  <si>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</si>
  <si>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</si>
  <si>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</si>
  <si>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</si>
  <si>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</si>
  <si>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</si>
  <si>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</si>
  <si>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</si>
  <si>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</si>
  <si>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</si>
  <si>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</si>
  <si>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</si>
  <si>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</si>
  <si>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</si>
  <si>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</si>
  <si>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</si>
  <si>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</si>
  <si>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</si>
  <si>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</si>
  <si>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</si>
  <si>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</si>
  <si>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</si>
  <si>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</si>
  <si>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</si>
  <si>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</si>
  <si>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</si>
  <si>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</si>
  <si>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</si>
  <si>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</si>
  <si>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</si>
  <si>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</si>
  <si>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</si>
  <si>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</si>
  <si>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</si>
  <si>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</si>
  <si>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</si>
  <si>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</si>
  <si>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</si>
  <si>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</si>
  <si>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</si>
  <si>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</si>
  <si>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</si>
  <si>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</si>
  <si>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</si>
  <si>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</si>
  <si>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</si>
  <si>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</si>
  <si>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</si>
  <si>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</si>
  <si>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</si>
  <si>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</si>
  <si>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</si>
  <si>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</si>
  <si>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</si>
  <si>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</si>
  <si>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</si>
  <si>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</si>
  <si>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</si>
  <si>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</si>
  <si>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</si>
  <si>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</si>
  <si>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</si>
  <si>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</si>
  <si>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</si>
  <si>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</si>
  <si>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</si>
  <si>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</si>
  <si>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</si>
  <si>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</si>
  <si>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</si>
  <si>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</si>
  <si>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</si>
  <si>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</si>
  <si>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</si>
  <si>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</si>
  <si>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</si>
  <si>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</si>
  <si>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</si>
  <si>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沖縄県西原町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</si>
  <si>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</si>
  <si>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</si>
  <si>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</si>
  <si>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</si>
  <si>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</si>
  <si>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</si>
  <si>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</si>
  <si>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</si>
  <si>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</si>
  <si>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</si>
  <si>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</si>
  <si>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</si>
  <si>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</si>
  <si>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</si>
  <si>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</si>
  <si>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</si>
  <si>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</si>
  <si>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</si>
  <si>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</si>
  <si>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</si>
  <si>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</si>
  <si>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</si>
  <si>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</si>
  <si>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</si>
  <si>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</si>
  <si>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</si>
  <si>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</si>
  <si>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</si>
  <si>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</si>
  <si>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</si>
  <si>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</si>
  <si>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</si>
  <si>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</si>
  <si>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</si>
  <si>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</si>
  <si>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</si>
  <si>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</si>
  <si>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</si>
  <si>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</si>
  <si>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</si>
  <si>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</si>
  <si>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</si>
  <si>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</si>
  <si>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</si>
  <si>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</si>
  <si>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</si>
  <si>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</si>
  <si>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</si>
  <si>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</si>
  <si>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</si>
  <si>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</si>
  <si>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</si>
  <si>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</si>
  <si>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</si>
  <si>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</si>
  <si>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</si>
  <si>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</si>
  <si>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</si>
  <si>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</si>
  <si>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</si>
  <si>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</si>
  <si>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</si>
  <si>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</si>
  <si>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</si>
  <si>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</si>
  <si>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</si>
  <si>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</si>
  <si>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</si>
  <si>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</si>
  <si>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</si>
  <si>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</si>
  <si>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</si>
  <si>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</si>
  <si>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</si>
  <si>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</si>
  <si>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</si>
  <si>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</si>
  <si>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</si>
  <si>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</si>
  <si>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</si>
  <si>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</si>
  <si>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</si>
  <si>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</si>
  <si>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</si>
  <si>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</si>
  <si>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</si>
  <si>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</si>
  <si>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</si>
  <si>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</si>
  <si>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</si>
  <si>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</si>
  <si>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</si>
  <si>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</si>
  <si>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</si>
  <si>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</si>
  <si>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</si>
  <si>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</si>
  <si>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</si>
  <si>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</si>
  <si>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</si>
  <si>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</si>
  <si>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</si>
  <si>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</si>
  <si>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</si>
  <si>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</si>
  <si>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</si>
  <si>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</si>
  <si>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</si>
  <si>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</si>
  <si>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</si>
  <si>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</si>
  <si>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</si>
  <si>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</si>
  <si>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</si>
  <si>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</si>
  <si>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</si>
  <si>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</si>
  <si>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</si>
  <si>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</si>
  <si>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</si>
  <si>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</si>
  <si>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</si>
  <si>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</si>
  <si>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</si>
  <si>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</si>
  <si>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</si>
  <si>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</si>
  <si>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</si>
  <si>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</si>
  <si>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</si>
  <si>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</si>
  <si>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</si>
  <si>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</si>
  <si>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</si>
  <si>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</si>
  <si>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</si>
  <si>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</si>
  <si>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</si>
  <si>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</si>
  <si>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</si>
  <si>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</si>
  <si>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</si>
  <si>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</si>
  <si>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</si>
  <si>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</si>
  <si>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</si>
  <si>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</si>
  <si>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</si>
  <si>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</si>
  <si>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</si>
  <si>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</si>
  <si>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</si>
  <si>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</si>
  <si>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沖縄県西原町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</si>
  <si>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</si>
  <si>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</si>
  <si>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</si>
  <si>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</si>
  <si>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</si>
  <si>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</si>
  <si>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</si>
  <si>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</si>
  <si>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</si>
  <si>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</si>
  <si>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</si>
  <si>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</si>
  <si>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</si>
  <si>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</si>
  <si>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</si>
  <si>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</si>
  <si>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</si>
  <si>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</si>
  <si>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</si>
  <si>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</si>
  <si>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</si>
  <si>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</si>
  <si>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</si>
  <si>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</si>
  <si>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</si>
  <si>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</si>
  <si>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</si>
  <si>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</si>
  <si>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</si>
  <si>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</si>
  <si>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</si>
  <si>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</si>
  <si>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</si>
  <si>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</si>
  <si>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</si>
  <si>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</si>
  <si>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</si>
  <si>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</si>
  <si>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</si>
  <si>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</si>
  <si>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</si>
  <si>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</si>
  <si>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</si>
  <si>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</si>
  <si>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</si>
  <si>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</si>
  <si>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</si>
  <si>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</si>
  <si>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</si>
  <si>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</si>
  <si>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</si>
  <si>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</si>
  <si>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</si>
  <si>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</si>
  <si>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</si>
  <si>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</si>
  <si>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</si>
  <si>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</si>
  <si>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</si>
  <si>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</si>
  <si>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</si>
  <si>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</si>
  <si>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</si>
  <si>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</si>
  <si>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</si>
  <si>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</si>
  <si>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</si>
  <si>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</si>
  <si>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</si>
  <si>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</si>
  <si>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</si>
  <si>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</si>
  <si>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</si>
  <si>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</si>
  <si>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</si>
  <si>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</si>
  <si>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</si>
  <si>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</si>
  <si>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</si>
  <si>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</si>
  <si>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</si>
  <si>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</si>
  <si>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</si>
  <si>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</si>
  <si>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</si>
  <si>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</si>
  <si>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</si>
  <si>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</si>
  <si>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</si>
  <si>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</si>
  <si>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</si>
  <si>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</si>
  <si>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</si>
  <si>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</si>
  <si>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</si>
  <si>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</si>
  <si>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</si>
  <si>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</si>
  <si>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</si>
  <si>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</si>
  <si>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</si>
  <si>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</si>
  <si>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</si>
  <si>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</si>
  <si>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</si>
  <si>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</si>
  <si>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</si>
  <si>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</si>
  <si>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</si>
  <si>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</si>
  <si>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</si>
  <si>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</si>
  <si>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</si>
  <si>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</si>
  <si>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</si>
  <si>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</si>
  <si>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</si>
  <si>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</si>
  <si>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</si>
  <si>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</si>
  <si>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</si>
  <si>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</si>
  <si>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</si>
  <si>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</si>
  <si>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</si>
  <si>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</si>
  <si>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</si>
  <si>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</si>
  <si>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</si>
  <si>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</si>
  <si>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</si>
  <si>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</si>
  <si>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</si>
  <si>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</si>
  <si>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</si>
  <si>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</si>
  <si>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</si>
  <si>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</si>
  <si>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</si>
  <si>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</si>
  <si>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</si>
  <si>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</si>
  <si>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</si>
  <si>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</si>
  <si>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</si>
  <si>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</si>
  <si>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</si>
  <si>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</si>
  <si>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</si>
  <si>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</si>
  <si>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</si>
  <si>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</si>
  <si>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</si>
  <si>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</si>
  <si>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</si>
  <si>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</si>
  <si>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</si>
  <si>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</si>
  <si>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</si>
  <si>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</si>
  <si>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</si>
  <si>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</si>
  <si>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</si>
  <si>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</si>
  <si>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</si>
  <si>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</si>
  <si>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</si>
  <si>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</si>
  <si>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</si>
  <si>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</si>
  <si>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</si>
  <si>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</si>
  <si>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</si>
  <si>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</si>
  <si>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</si>
  <si>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</si>
  <si>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</si>
  <si>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</si>
  <si>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</si>
  <si>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</si>
  <si>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</si>
  <si>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</si>
  <si>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</si>
  <si>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</si>
  <si>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3.82</t>
  </si>
  <si>
    <t>▲ 0.32</t>
  </si>
  <si>
    <t>▲ 2.16</t>
  </si>
  <si>
    <t>国民健康保険特別会計</t>
  </si>
  <si>
    <t>▲ 17.33</t>
  </si>
  <si>
    <t>▲ 12.74</t>
  </si>
  <si>
    <t>▲ 14.55</t>
  </si>
  <si>
    <t>▲ 13.99</t>
  </si>
  <si>
    <t>▲ 12.94</t>
  </si>
  <si>
    <t>水道事業会計</t>
  </si>
  <si>
    <t>一般会計</t>
  </si>
  <si>
    <t>公共下水道事業特別会計</t>
  </si>
  <si>
    <t>土地区画整理事業特別会計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</si>
  <si>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</si>
  <si>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</si>
  <si>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</si>
  <si>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</si>
  <si>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</si>
  <si>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</si>
  <si>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</si>
  <si>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</si>
  <si>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東部消防組合　一般会計　</t>
    <rPh sb="0" eb="2">
      <t>トウブ</t>
    </rPh>
    <rPh sb="2" eb="4">
      <t>ショウボウ</t>
    </rPh>
    <rPh sb="4" eb="6">
      <t>クミアイ</t>
    </rPh>
    <rPh sb="7" eb="9">
      <t>イッパン</t>
    </rPh>
    <rPh sb="9" eb="11">
      <t>カイケイ</t>
    </rPh>
    <phoneticPr fontId="2"/>
  </si>
  <si>
    <t>南部広域行政組合　一般会計</t>
    <phoneticPr fontId="2"/>
  </si>
  <si>
    <t>南部広域行政組合　公共用地先行取得事業特別会計</t>
    <rPh sb="9" eb="11">
      <t>コウキョウ</t>
    </rPh>
    <rPh sb="11" eb="13">
      <t>ヨウチ</t>
    </rPh>
    <rPh sb="13" eb="15">
      <t>センコウ</t>
    </rPh>
    <rPh sb="15" eb="17">
      <t>シュトク</t>
    </rPh>
    <rPh sb="17" eb="19">
      <t>ジギョウ</t>
    </rPh>
    <phoneticPr fontId="2"/>
  </si>
  <si>
    <t>南部広域行政組合　糸豊環境衛生事業特別会計</t>
    <rPh sb="9" eb="10">
      <t>イト</t>
    </rPh>
    <rPh sb="10" eb="11">
      <t>トヨ</t>
    </rPh>
    <rPh sb="11" eb="13">
      <t>カンキョウ</t>
    </rPh>
    <rPh sb="13" eb="15">
      <t>エイセイ</t>
    </rPh>
    <rPh sb="15" eb="17">
      <t>ジギョウ</t>
    </rPh>
    <phoneticPr fontId="2"/>
  </si>
  <si>
    <t>南部広域行政組合　東部環境衛生事業特別会計</t>
    <rPh sb="9" eb="11">
      <t>トウブ</t>
    </rPh>
    <rPh sb="11" eb="13">
      <t>カンキョウ</t>
    </rPh>
    <rPh sb="13" eb="15">
      <t>エイセイ</t>
    </rPh>
    <rPh sb="15" eb="17">
      <t>ジギョウ</t>
    </rPh>
    <phoneticPr fontId="2"/>
  </si>
  <si>
    <t>南部広域行政組合　島尻環境衛生事業特別会計</t>
    <rPh sb="9" eb="11">
      <t>シマジリ</t>
    </rPh>
    <rPh sb="11" eb="13">
      <t>カンキョウ</t>
    </rPh>
    <rPh sb="13" eb="15">
      <t>エイセイ</t>
    </rPh>
    <rPh sb="15" eb="17">
      <t>ジギョウ</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</si>
  <si>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</si>
  <si>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</si>
  <si>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</si>
  <si>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</si>
  <si>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</si>
  <si>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</si>
  <si>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</si>
  <si>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　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</si>
  <si>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　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</si>
  <si>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沖縄県町村土地開発公社</t>
    <phoneticPr fontId="2"/>
  </si>
  <si>
    <t>基金からの繰り入れ</t>
    <rPh sb="0" eb="2">
      <t>キキン</t>
    </rPh>
    <rPh sb="5" eb="6">
      <t>ク</t>
    </rPh>
    <rPh sb="7" eb="8">
      <t>イ</t>
    </rPh>
    <phoneticPr fontId="2"/>
  </si>
  <si>
    <t>-</t>
    <phoneticPr fontId="2"/>
  </si>
  <si>
    <t>-</t>
    <phoneticPr fontId="2"/>
  </si>
  <si>
    <t>-</t>
    <phoneticPr fontId="2"/>
  </si>
  <si>
    <t>-</t>
    <phoneticPr fontId="2"/>
  </si>
  <si>
    <t>-</t>
    <phoneticPr fontId="2"/>
  </si>
  <si>
    <t>-</t>
    <phoneticPr fontId="2"/>
  </si>
  <si>
    <t>-</t>
    <phoneticPr fontId="2"/>
  </si>
  <si>
    <t>(特別会計繰出準備基金(R01年度末現在))</t>
    <rPh sb="1" eb="3">
      <t>トクベツ</t>
    </rPh>
    <rPh sb="3" eb="5">
      <t>カイケイ</t>
    </rPh>
    <rPh sb="5" eb="7">
      <t>クリダ</t>
    </rPh>
    <rPh sb="7" eb="9">
      <t>ジュンビ</t>
    </rPh>
    <rPh sb="9" eb="11">
      <t>キキン</t>
    </rPh>
    <phoneticPr fontId="5"/>
  </si>
  <si>
    <t>(ごみリサイクル基金(R01年度末現在))</t>
    <rPh sb="8" eb="10">
      <t>キキン</t>
    </rPh>
    <phoneticPr fontId="5"/>
  </si>
  <si>
    <t>(石油貯蔵施設等立地対策等交付金基金(R01年度末現在))</t>
    <phoneticPr fontId="5"/>
  </si>
  <si>
    <t>(職員退職手当特別負担金基金(R01年度末現在))</t>
    <rPh sb="1" eb="3">
      <t>ショクイン</t>
    </rPh>
    <rPh sb="3" eb="5">
      <t>タイショク</t>
    </rPh>
    <rPh sb="5" eb="7">
      <t>テアテ</t>
    </rPh>
    <rPh sb="7" eb="9">
      <t>トクベツ</t>
    </rPh>
    <rPh sb="9" eb="12">
      <t>フタンキン</t>
    </rPh>
    <rPh sb="12" eb="14">
      <t>キキン</t>
    </rPh>
    <phoneticPr fontId="5"/>
  </si>
  <si>
    <t>(新設学校用地等土地開発基金(R01年度末現在))</t>
    <rPh sb="1" eb="3">
      <t>シンセツ</t>
    </rPh>
    <rPh sb="3" eb="5">
      <t>ガッコウ</t>
    </rPh>
    <rPh sb="5" eb="7">
      <t>ヨウチ</t>
    </rPh>
    <rPh sb="7" eb="8">
      <t>トウ</t>
    </rPh>
    <rPh sb="8" eb="10">
      <t>トチ</t>
    </rPh>
    <rPh sb="10" eb="12">
      <t>カイハツ</t>
    </rPh>
    <rPh sb="12" eb="14">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</si>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</sst>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C802-41EB-9323-7A21E5148B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66965</c:v>
                </c:pt>
                <c:pt idx="1">
                  <c:v>86458</c:v>
                </c:pt>
                <c:pt idx="2">
                  <c:v>47372</c:v>
                </c:pt>
                <c:pt idx="3">
                  <c:v>32152</c:v>
                </c:pt>
                <c:pt idx="4">
                  <c:v>29604</c:v>
                </c:pt>
              </c:numCache>
            </c:numRef>
          </c:val>
          <c:smooth val="0"/>
          <c:extLst xmlns:c16r2="http://schemas.microsoft.com/office/drawing/2015/06/chart">
            <c:ext xmlns:c16="http://schemas.microsoft.com/office/drawing/2014/chart" uri="{C3380CC4-5D6E-409C-BE32-E72D297353CC}">
              <c16:uniqueId val="{00000001-C802-41EB-9323-7A21E5148BF4}"/>
            </c:ext>
          </c:extLst>
        </c:ser>
        <c:dLbls>
          <c:showLegendKey val="0"/>
          <c:showVal val="0"/>
          <c:showCatName val="0"/>
          <c:showSerName val="0"/>
          <c:showPercent val="0"/>
          <c:showBubbleSize val="0"/>
        </c:dLbls>
        <c:marker val="1"/>
        <c:smooth val="0"/>
        <c:axId val="139350400"/>
        <c:axId val="139353472"/>
      </c:lineChart>
      <c:catAx>
        <c:axId val="139350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53472"/>
        <c:crosses val="autoZero"/>
        <c:auto val="1"/>
        <c:lblAlgn val="ctr"/>
        <c:lblOffset val="100"/>
        <c:tickLblSkip val="1"/>
        <c:tickMarkSkip val="1"/>
        <c:noMultiLvlLbl val="0"/>
      </c:catAx>
      <c:valAx>
        <c:axId val="1393534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5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5.54</c:v>
                </c:pt>
                <c:pt idx="1">
                  <c:v>5.0199999999999996</c:v>
                </c:pt>
                <c:pt idx="2">
                  <c:v>4.38</c:v>
                </c:pt>
                <c:pt idx="3">
                  <c:v>5.17</c:v>
                </c:pt>
                <c:pt idx="4">
                  <c:v>5.87</c:v>
                </c:pt>
              </c:numCache>
            </c:numRef>
          </c:val>
          <c:extLst xmlns:c16r2="http://schemas.microsoft.com/office/drawing/2015/06/chart">
            <c:ext xmlns:c16="http://schemas.microsoft.com/office/drawing/2014/chart" uri="{C3380CC4-5D6E-409C-BE32-E72D297353CC}">
              <c16:uniqueId val="{00000000-9504-4590-9C7B-EBCE5F2D40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15.76</c:v>
                </c:pt>
                <c:pt idx="1">
                  <c:v>12.36</c:v>
                </c:pt>
                <c:pt idx="2">
                  <c:v>12.56</c:v>
                </c:pt>
                <c:pt idx="3">
                  <c:v>12.81</c:v>
                </c:pt>
                <c:pt idx="4">
                  <c:v>9.98</c:v>
                </c:pt>
              </c:numCache>
            </c:numRef>
          </c:val>
          <c:extLst xmlns:c16r2="http://schemas.microsoft.com/office/drawing/2015/06/chart">
            <c:ext xmlns:c16="http://schemas.microsoft.com/office/drawing/2014/chart" uri="{C3380CC4-5D6E-409C-BE32-E72D297353CC}">
              <c16:uniqueId val="{00000001-9504-4590-9C7B-EBCE5F2D4041}"/>
            </c:ext>
          </c:extLst>
        </c:ser>
        <c:dLbls>
          <c:showLegendKey val="0"/>
          <c:showVal val="0"/>
          <c:showCatName val="0"/>
          <c:showSerName val="0"/>
          <c:showPercent val="0"/>
          <c:showBubbleSize val="0"/>
        </c:dLbls>
        <c:gapWidth val="250"/>
        <c:overlap val="100"/>
        <c:axId val="134766976"/>
        <c:axId val="13476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-1.65</c:v>
                </c:pt>
                <c:pt idx="1">
                  <c:v>-3.82</c:v>
                </c:pt>
                <c:pt idx="2">
                  <c:v>-0.32</c:v>
                </c:pt>
                <c:pt idx="3">
                  <c:v>1.28</c:v>
                </c:pt>
                <c:pt idx="4">
                  <c:v>-2.16</c:v>
                </c:pt>
              </c:numCache>
            </c:numRef>
          </c:val>
          <c:smooth val="0"/>
          <c:extLst xmlns:c16r2="http://schemas.microsoft.com/office/drawing/2015/06/chart">
            <c:ext xmlns:c16="http://schemas.microsoft.com/office/drawing/2014/chart" uri="{C3380CC4-5D6E-409C-BE32-E72D297353CC}">
              <c16:uniqueId val="{00000002-9504-4590-9C7B-EBCE5F2D4041}"/>
            </c:ext>
          </c:extLst>
        </c:ser>
        <c:dLbls>
          <c:showLegendKey val="0"/>
          <c:showVal val="0"/>
          <c:showCatName val="0"/>
          <c:showSerName val="0"/>
          <c:showPercent val="0"/>
          <c:showBubbleSize val="0"/>
        </c:dLbls>
        <c:marker val="1"/>
        <c:smooth val="0"/>
        <c:axId val="134766976"/>
        <c:axId val="134768896"/>
      </c:lineChart>
      <c:catAx>
        <c:axId val="1347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768896"/>
        <c:crosses val="autoZero"/>
        <c:auto val="1"/>
        <c:lblAlgn val="ctr"/>
        <c:lblOffset val="100"/>
        <c:tickLblSkip val="1"/>
        <c:tickMarkSkip val="1"/>
        <c:noMultiLvlLbl val="0"/>
      </c:catAx>
      <c:valAx>
        <c:axId val="13476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0.93</c:v>
                </c:pt>
                <c:pt idx="2">
                  <c:v>#N/A</c:v>
                </c:pt>
                <c:pt idx="3">
                  <c:v>1.85</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40B-4D0D-9475-4B485299A6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0B-4D0D-9475-4B485299A6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40B-4D0D-9475-4B485299A6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40B-4D0D-9475-4B485299A6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B40B-4D0D-9475-4B485299A6A4}"/>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7.0000000000000007E-2</c:v>
                </c:pt>
                <c:pt idx="4">
                  <c:v>#N/A</c:v>
                </c:pt>
                <c:pt idx="5">
                  <c:v>0.17</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5-B40B-4D0D-9475-4B485299A6A4}"/>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0.28999999999999998</c:v>
                </c:pt>
                <c:pt idx="4">
                  <c:v>#N/A</c:v>
                </c:pt>
                <c:pt idx="5">
                  <c:v>0.28000000000000003</c:v>
                </c:pt>
                <c:pt idx="6">
                  <c:v>#N/A</c:v>
                </c:pt>
                <c:pt idx="7">
                  <c:v>0.2</c:v>
                </c:pt>
                <c:pt idx="8">
                  <c:v>#N/A</c:v>
                </c:pt>
                <c:pt idx="9">
                  <c:v>0.53</c:v>
                </c:pt>
              </c:numCache>
            </c:numRef>
          </c:val>
          <c:extLst xmlns:c16r2="http://schemas.microsoft.com/office/drawing/2015/06/chart">
            <c:ext xmlns:c16="http://schemas.microsoft.com/office/drawing/2014/chart" uri="{C3380CC4-5D6E-409C-BE32-E72D297353CC}">
              <c16:uniqueId val="{00000006-B40B-4D0D-9475-4B485299A6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5.53</c:v>
                </c:pt>
                <c:pt idx="2">
                  <c:v>#N/A</c:v>
                </c:pt>
                <c:pt idx="3">
                  <c:v>5</c:v>
                </c:pt>
                <c:pt idx="4">
                  <c:v>#N/A</c:v>
                </c:pt>
                <c:pt idx="5">
                  <c:v>4.3</c:v>
                </c:pt>
                <c:pt idx="6">
                  <c:v>#N/A</c:v>
                </c:pt>
                <c:pt idx="7">
                  <c:v>5.14</c:v>
                </c:pt>
                <c:pt idx="8">
                  <c:v>#N/A</c:v>
                </c:pt>
                <c:pt idx="9">
                  <c:v>5.85</c:v>
                </c:pt>
              </c:numCache>
            </c:numRef>
          </c:val>
          <c:extLst xmlns:c16r2="http://schemas.microsoft.com/office/drawing/2015/06/chart">
            <c:ext xmlns:c16="http://schemas.microsoft.com/office/drawing/2014/chart" uri="{C3380CC4-5D6E-409C-BE32-E72D297353CC}">
              <c16:uniqueId val="{00000007-B40B-4D0D-9475-4B485299A6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24.64</c:v>
                </c:pt>
                <c:pt idx="2">
                  <c:v>#N/A</c:v>
                </c:pt>
                <c:pt idx="3">
                  <c:v>25.56</c:v>
                </c:pt>
                <c:pt idx="4">
                  <c:v>#N/A</c:v>
                </c:pt>
                <c:pt idx="5">
                  <c:v>26.41</c:v>
                </c:pt>
                <c:pt idx="6">
                  <c:v>#N/A</c:v>
                </c:pt>
                <c:pt idx="7">
                  <c:v>26.92</c:v>
                </c:pt>
                <c:pt idx="8">
                  <c:v>#N/A</c:v>
                </c:pt>
                <c:pt idx="9">
                  <c:v>27.55</c:v>
                </c:pt>
              </c:numCache>
            </c:numRef>
          </c:val>
          <c:extLst xmlns:c16r2="http://schemas.microsoft.com/office/drawing/2015/06/chart">
            <c:ext xmlns:c16="http://schemas.microsoft.com/office/drawing/2014/chart" uri="{C3380CC4-5D6E-409C-BE32-E72D297353CC}">
              <c16:uniqueId val="{00000008-B40B-4D0D-9475-4B485299A6A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17.329999999999998</c:v>
                </c:pt>
                <c:pt idx="1">
                  <c:v>#N/A</c:v>
                </c:pt>
                <c:pt idx="2">
                  <c:v>12.74</c:v>
                </c:pt>
                <c:pt idx="3">
                  <c:v>#N/A</c:v>
                </c:pt>
                <c:pt idx="4">
                  <c:v>14.55</c:v>
                </c:pt>
                <c:pt idx="5">
                  <c:v>#N/A</c:v>
                </c:pt>
                <c:pt idx="6">
                  <c:v>13.99</c:v>
                </c:pt>
                <c:pt idx="7">
                  <c:v>#N/A</c:v>
                </c:pt>
                <c:pt idx="8">
                  <c:v>12.94</c:v>
                </c:pt>
                <c:pt idx="9">
                  <c:v>#N/A</c:v>
                </c:pt>
              </c:numCache>
            </c:numRef>
          </c:val>
          <c:extLst xmlns:c16r2="http://schemas.microsoft.com/office/drawing/2015/06/chart">
            <c:ext xmlns:c16="http://schemas.microsoft.com/office/drawing/2014/chart" uri="{C3380CC4-5D6E-409C-BE32-E72D297353CC}">
              <c16:uniqueId val="{00000009-B40B-4D0D-9475-4B485299A6A4}"/>
            </c:ext>
          </c:extLst>
        </c:ser>
        <c:dLbls>
          <c:showLegendKey val="0"/>
          <c:showVal val="0"/>
          <c:showCatName val="0"/>
          <c:showSerName val="0"/>
          <c:showPercent val="0"/>
          <c:showBubbleSize val="0"/>
        </c:dLbls>
        <c:gapWidth val="150"/>
        <c:overlap val="100"/>
        <c:axId val="134887680"/>
        <c:axId val="134889472"/>
      </c:barChart>
      <c:catAx>
        <c:axId val="13488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89472"/>
        <c:crosses val="autoZero"/>
        <c:auto val="1"/>
        <c:lblAlgn val="ctr"/>
        <c:lblOffset val="100"/>
        <c:tickLblSkip val="1"/>
        <c:tickMarkSkip val="1"/>
        <c:noMultiLvlLbl val="0"/>
      </c:catAx>
      <c:valAx>
        <c:axId val="13488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8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775</c:v>
                </c:pt>
                <c:pt idx="5">
                  <c:v>782</c:v>
                </c:pt>
                <c:pt idx="8">
                  <c:v>792</c:v>
                </c:pt>
                <c:pt idx="11">
                  <c:v>795</c:v>
                </c:pt>
                <c:pt idx="14">
                  <c:v>718</c:v>
                </c:pt>
              </c:numCache>
            </c:numRef>
          </c:val>
          <c:extLst xmlns:c16r2="http://schemas.microsoft.com/office/drawing/2015/06/chart">
            <c:ext xmlns:c16="http://schemas.microsoft.com/office/drawing/2014/chart" uri="{C3380CC4-5D6E-409C-BE32-E72D297353CC}">
              <c16:uniqueId val="{00000000-0605-49A0-83A5-E78C90FA79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0605-49A0-83A5-E78C90FA79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605-49A0-83A5-E78C90FA79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50</c:v>
                </c:pt>
                <c:pt idx="6">
                  <c:v>75</c:v>
                </c:pt>
                <c:pt idx="9">
                  <c:v>46</c:v>
                </c:pt>
                <c:pt idx="12">
                  <c:v>53</c:v>
                </c:pt>
              </c:numCache>
            </c:numRef>
          </c:val>
          <c:extLst xmlns:c16r2="http://schemas.microsoft.com/office/drawing/2015/06/chart">
            <c:ext xmlns:c16="http://schemas.microsoft.com/office/drawing/2014/chart" uri="{C3380CC4-5D6E-409C-BE32-E72D297353CC}">
              <c16:uniqueId val="{00000003-0605-49A0-83A5-E78C90FA79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161</c:v>
                </c:pt>
                <c:pt idx="3">
                  <c:v>169</c:v>
                </c:pt>
                <c:pt idx="6">
                  <c:v>171</c:v>
                </c:pt>
                <c:pt idx="9">
                  <c:v>176</c:v>
                </c:pt>
                <c:pt idx="12">
                  <c:v>186</c:v>
                </c:pt>
              </c:numCache>
            </c:numRef>
          </c:val>
          <c:extLst xmlns:c16r2="http://schemas.microsoft.com/office/drawing/2015/06/chart">
            <c:ext xmlns:c16="http://schemas.microsoft.com/office/drawing/2014/chart" uri="{C3380CC4-5D6E-409C-BE32-E72D297353CC}">
              <c16:uniqueId val="{00000004-0605-49A0-83A5-E78C90FA79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05-49A0-83A5-E78C90FA79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05-49A0-83A5-E78C90FA79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1033</c:v>
                </c:pt>
                <c:pt idx="3">
                  <c:v>1016</c:v>
                </c:pt>
                <c:pt idx="6">
                  <c:v>1073</c:v>
                </c:pt>
                <c:pt idx="9">
                  <c:v>1090</c:v>
                </c:pt>
                <c:pt idx="12">
                  <c:v>988</c:v>
                </c:pt>
              </c:numCache>
            </c:numRef>
          </c:val>
          <c:extLst xmlns:c16r2="http://schemas.microsoft.com/office/drawing/2015/06/chart">
            <c:ext xmlns:c16="http://schemas.microsoft.com/office/drawing/2014/chart" uri="{C3380CC4-5D6E-409C-BE32-E72D297353CC}">
              <c16:uniqueId val="{00000007-0605-49A0-83A5-E78C90FA792E}"/>
            </c:ext>
          </c:extLst>
        </c:ser>
        <c:dLbls>
          <c:showLegendKey val="0"/>
          <c:showVal val="0"/>
          <c:showCatName val="0"/>
          <c:showSerName val="0"/>
          <c:showPercent val="0"/>
          <c:showBubbleSize val="0"/>
        </c:dLbls>
        <c:gapWidth val="100"/>
        <c:overlap val="100"/>
        <c:axId val="135013120"/>
        <c:axId val="13501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453</c:v>
                </c:pt>
                <c:pt idx="2">
                  <c:v>#N/A</c:v>
                </c:pt>
                <c:pt idx="3">
                  <c:v>#N/A</c:v>
                </c:pt>
                <c:pt idx="4">
                  <c:v>454</c:v>
                </c:pt>
                <c:pt idx="5">
                  <c:v>#N/A</c:v>
                </c:pt>
                <c:pt idx="6">
                  <c:v>#N/A</c:v>
                </c:pt>
                <c:pt idx="7">
                  <c:v>527</c:v>
                </c:pt>
                <c:pt idx="8">
                  <c:v>#N/A</c:v>
                </c:pt>
                <c:pt idx="9">
                  <c:v>#N/A</c:v>
                </c:pt>
                <c:pt idx="10">
                  <c:v>517</c:v>
                </c:pt>
                <c:pt idx="11">
                  <c:v>#N/A</c:v>
                </c:pt>
                <c:pt idx="12">
                  <c:v>#N/A</c:v>
                </c:pt>
                <c:pt idx="13">
                  <c:v>509</c:v>
                </c:pt>
                <c:pt idx="14">
                  <c:v>#N/A</c:v>
                </c:pt>
              </c:numCache>
            </c:numRef>
          </c:val>
          <c:smooth val="0"/>
          <c:extLst xmlns:c16r2="http://schemas.microsoft.com/office/drawing/2015/06/chart">
            <c:ext xmlns:c16="http://schemas.microsoft.com/office/drawing/2014/chart" uri="{C3380CC4-5D6E-409C-BE32-E72D297353CC}">
              <c16:uniqueId val="{00000008-0605-49A0-83A5-E78C90FA792E}"/>
            </c:ext>
          </c:extLst>
        </c:ser>
        <c:dLbls>
          <c:showLegendKey val="0"/>
          <c:showVal val="0"/>
          <c:showCatName val="0"/>
          <c:showSerName val="0"/>
          <c:showPercent val="0"/>
          <c:showBubbleSize val="0"/>
        </c:dLbls>
        <c:marker val="1"/>
        <c:smooth val="0"/>
        <c:axId val="135013120"/>
        <c:axId val="135015040"/>
      </c:lineChart>
      <c:catAx>
        <c:axId val="1350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15040"/>
        <c:crosses val="autoZero"/>
        <c:auto val="1"/>
        <c:lblAlgn val="ctr"/>
        <c:lblOffset val="100"/>
        <c:tickLblSkip val="1"/>
        <c:tickMarkSkip val="1"/>
        <c:noMultiLvlLbl val="0"/>
      </c:catAx>
      <c:valAx>
        <c:axId val="13501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9090</c:v>
                </c:pt>
                <c:pt idx="5">
                  <c:v>9040</c:v>
                </c:pt>
                <c:pt idx="8">
                  <c:v>8900</c:v>
                </c:pt>
                <c:pt idx="11">
                  <c:v>8813</c:v>
                </c:pt>
                <c:pt idx="14">
                  <c:v>8679</c:v>
                </c:pt>
              </c:numCache>
            </c:numRef>
          </c:val>
          <c:extLst xmlns:c16r2="http://schemas.microsoft.com/office/drawing/2015/06/chart">
            <c:ext xmlns:c16="http://schemas.microsoft.com/office/drawing/2014/chart" uri="{C3380CC4-5D6E-409C-BE32-E72D297353CC}">
              <c16:uniqueId val="{00000000-C25B-4E53-B707-BDF5CEAC37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373</c:v>
                </c:pt>
                <c:pt idx="5">
                  <c:v>320</c:v>
                </c:pt>
                <c:pt idx="8">
                  <c:v>267</c:v>
                </c:pt>
                <c:pt idx="11">
                  <c:v>213</c:v>
                </c:pt>
                <c:pt idx="14">
                  <c:v>0</c:v>
                </c:pt>
              </c:numCache>
            </c:numRef>
          </c:val>
          <c:extLst xmlns:c16r2="http://schemas.microsoft.com/office/drawing/2015/06/chart">
            <c:ext xmlns:c16="http://schemas.microsoft.com/office/drawing/2014/chart" uri="{C3380CC4-5D6E-409C-BE32-E72D297353CC}">
              <c16:uniqueId val="{00000001-C25B-4E53-B707-BDF5CEAC37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1989</c:v>
                </c:pt>
                <c:pt idx="5">
                  <c:v>1354</c:v>
                </c:pt>
                <c:pt idx="8">
                  <c:v>1101</c:v>
                </c:pt>
                <c:pt idx="11">
                  <c:v>1233</c:v>
                </c:pt>
                <c:pt idx="14">
                  <c:v>1246</c:v>
                </c:pt>
              </c:numCache>
            </c:numRef>
          </c:val>
          <c:extLst xmlns:c16r2="http://schemas.microsoft.com/office/drawing/2015/06/chart">
            <c:ext xmlns:c16="http://schemas.microsoft.com/office/drawing/2014/chart" uri="{C3380CC4-5D6E-409C-BE32-E72D297353CC}">
              <c16:uniqueId val="{00000002-C25B-4E53-B707-BDF5CEAC37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5B-4E53-B707-BDF5CEAC37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25B-4E53-B707-BDF5CEAC37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5B-4E53-B707-BDF5CEAC37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805</c:v>
                </c:pt>
                <c:pt idx="3">
                  <c:v>845</c:v>
                </c:pt>
                <c:pt idx="6">
                  <c:v>772</c:v>
                </c:pt>
                <c:pt idx="9">
                  <c:v>796</c:v>
                </c:pt>
                <c:pt idx="12">
                  <c:v>760</c:v>
                </c:pt>
              </c:numCache>
            </c:numRef>
          </c:val>
          <c:extLst xmlns:c16r2="http://schemas.microsoft.com/office/drawing/2015/06/chart">
            <c:ext xmlns:c16="http://schemas.microsoft.com/office/drawing/2014/chart" uri="{C3380CC4-5D6E-409C-BE32-E72D297353CC}">
              <c16:uniqueId val="{00000006-C25B-4E53-B707-BDF5CEAC37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563</c:v>
                </c:pt>
                <c:pt idx="3">
                  <c:v>640</c:v>
                </c:pt>
                <c:pt idx="6">
                  <c:v>634</c:v>
                </c:pt>
                <c:pt idx="9">
                  <c:v>717</c:v>
                </c:pt>
                <c:pt idx="12">
                  <c:v>779</c:v>
                </c:pt>
              </c:numCache>
            </c:numRef>
          </c:val>
          <c:extLst xmlns:c16r2="http://schemas.microsoft.com/office/drawing/2015/06/chart">
            <c:ext xmlns:c16="http://schemas.microsoft.com/office/drawing/2014/chart" uri="{C3380CC4-5D6E-409C-BE32-E72D297353CC}">
              <c16:uniqueId val="{00000007-C25B-4E53-B707-BDF5CEAC37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3612</c:v>
                </c:pt>
                <c:pt idx="3">
                  <c:v>3497</c:v>
                </c:pt>
                <c:pt idx="6">
                  <c:v>3310</c:v>
                </c:pt>
                <c:pt idx="9">
                  <c:v>3176</c:v>
                </c:pt>
                <c:pt idx="12">
                  <c:v>3033</c:v>
                </c:pt>
              </c:numCache>
            </c:numRef>
          </c:val>
          <c:extLst xmlns:c16r2="http://schemas.microsoft.com/office/drawing/2015/06/chart">
            <c:ext xmlns:c16="http://schemas.microsoft.com/office/drawing/2014/chart" uri="{C3380CC4-5D6E-409C-BE32-E72D297353CC}">
              <c16:uniqueId val="{00000008-C25B-4E53-B707-BDF5CEAC37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64</c:v>
                </c:pt>
                <c:pt idx="6">
                  <c:v>64</c:v>
                </c:pt>
                <c:pt idx="9">
                  <c:v>18</c:v>
                </c:pt>
                <c:pt idx="12">
                  <c:v>18</c:v>
                </c:pt>
              </c:numCache>
            </c:numRef>
          </c:val>
          <c:extLst xmlns:c16r2="http://schemas.microsoft.com/office/drawing/2015/06/chart">
            <c:ext xmlns:c16="http://schemas.microsoft.com/office/drawing/2014/chart" uri="{C3380CC4-5D6E-409C-BE32-E72D297353CC}">
              <c16:uniqueId val="{00000009-C25B-4E53-B707-BDF5CEAC37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11407</c:v>
                </c:pt>
                <c:pt idx="3">
                  <c:v>11404</c:v>
                </c:pt>
                <c:pt idx="6">
                  <c:v>10968</c:v>
                </c:pt>
                <c:pt idx="9">
                  <c:v>10479</c:v>
                </c:pt>
                <c:pt idx="12">
                  <c:v>9809</c:v>
                </c:pt>
              </c:numCache>
            </c:numRef>
          </c:val>
          <c:extLst xmlns:c16r2="http://schemas.microsoft.com/office/drawing/2015/06/chart">
            <c:ext xmlns:c16="http://schemas.microsoft.com/office/drawing/2014/chart" uri="{C3380CC4-5D6E-409C-BE32-E72D297353CC}">
              <c16:uniqueId val="{0000000A-C25B-4E53-B707-BDF5CEAC37AE}"/>
            </c:ext>
          </c:extLst>
        </c:ser>
        <c:dLbls>
          <c:showLegendKey val="0"/>
          <c:showVal val="0"/>
          <c:showCatName val="0"/>
          <c:showSerName val="0"/>
          <c:showPercent val="0"/>
          <c:showBubbleSize val="0"/>
        </c:dLbls>
        <c:gapWidth val="100"/>
        <c:overlap val="100"/>
        <c:axId val="135169536"/>
        <c:axId val="13517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4933</c:v>
                </c:pt>
                <c:pt idx="2">
                  <c:v>#N/A</c:v>
                </c:pt>
                <c:pt idx="3">
                  <c:v>#N/A</c:v>
                </c:pt>
                <c:pt idx="4">
                  <c:v>5736</c:v>
                </c:pt>
                <c:pt idx="5">
                  <c:v>#N/A</c:v>
                </c:pt>
                <c:pt idx="6">
                  <c:v>#N/A</c:v>
                </c:pt>
                <c:pt idx="7">
                  <c:v>5481</c:v>
                </c:pt>
                <c:pt idx="8">
                  <c:v>#N/A</c:v>
                </c:pt>
                <c:pt idx="9">
                  <c:v>#N/A</c:v>
                </c:pt>
                <c:pt idx="10">
                  <c:v>4927</c:v>
                </c:pt>
                <c:pt idx="11">
                  <c:v>#N/A</c:v>
                </c:pt>
                <c:pt idx="12">
                  <c:v>#N/A</c:v>
                </c:pt>
                <c:pt idx="13">
                  <c:v>4473</c:v>
                </c:pt>
                <c:pt idx="14">
                  <c:v>#N/A</c:v>
                </c:pt>
              </c:numCache>
            </c:numRef>
          </c:val>
          <c:smooth val="0"/>
          <c:extLst xmlns:c16r2="http://schemas.microsoft.com/office/drawing/2015/06/chart">
            <c:ext xmlns:c16="http://schemas.microsoft.com/office/drawing/2014/chart" uri="{C3380CC4-5D6E-409C-BE32-E72D297353CC}">
              <c16:uniqueId val="{0000000B-C25B-4E53-B707-BDF5CEAC37AE}"/>
            </c:ext>
          </c:extLst>
        </c:ser>
        <c:dLbls>
          <c:showLegendKey val="0"/>
          <c:showVal val="0"/>
          <c:showCatName val="0"/>
          <c:showSerName val="0"/>
          <c:showPercent val="0"/>
          <c:showBubbleSize val="0"/>
        </c:dLbls>
        <c:marker val="1"/>
        <c:smooth val="0"/>
        <c:axId val="135169536"/>
        <c:axId val="135171456"/>
      </c:lineChart>
      <c:catAx>
        <c:axId val="13516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171456"/>
        <c:crosses val="autoZero"/>
        <c:auto val="1"/>
        <c:lblAlgn val="ctr"/>
        <c:lblOffset val="100"/>
        <c:tickLblSkip val="1"/>
        <c:tickMarkSkip val="1"/>
        <c:noMultiLvlLbl val="0"/>
      </c:catAx>
      <c:valAx>
        <c:axId val="13517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6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820</c:v>
                </c:pt>
                <c:pt idx="1">
                  <c:v>849</c:v>
                </c:pt>
                <c:pt idx="2">
                  <c:v>660</c:v>
                </c:pt>
              </c:numCache>
            </c:numRef>
          </c:val>
          <c:extLst xmlns:c16r2="http://schemas.microsoft.com/office/drawing/2015/06/chart">
            <c:ext xmlns:c16="http://schemas.microsoft.com/office/drawing/2014/chart" uri="{C3380CC4-5D6E-409C-BE32-E72D297353CC}">
              <c16:uniqueId val="{00000000-A70F-4AFC-A9C6-BB8B779233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45</c:v>
                </c:pt>
                <c:pt idx="2">
                  <c:v>45</c:v>
                </c:pt>
              </c:numCache>
            </c:numRef>
          </c:val>
          <c:extLst xmlns:c16r2="http://schemas.microsoft.com/office/drawing/2015/06/chart">
            <c:ext xmlns:c16="http://schemas.microsoft.com/office/drawing/2014/chart" uri="{C3380CC4-5D6E-409C-BE32-E72D297353CC}">
              <c16:uniqueId val="{00000001-A70F-4AFC-A9C6-BB8B779233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278</c:v>
                </c:pt>
                <c:pt idx="1">
                  <c:v>404</c:v>
                </c:pt>
                <c:pt idx="2">
                  <c:v>630</c:v>
                </c:pt>
              </c:numCache>
            </c:numRef>
          </c:val>
          <c:extLst xmlns:c16r2="http://schemas.microsoft.com/office/drawing/2015/06/chart">
            <c:ext xmlns:c16="http://schemas.microsoft.com/office/drawing/2014/chart" uri="{C3380CC4-5D6E-409C-BE32-E72D297353CC}">
              <c16:uniqueId val="{00000002-A70F-4AFC-A9C6-BB8B77923358}"/>
            </c:ext>
          </c:extLst>
        </c:ser>
        <c:dLbls>
          <c:showLegendKey val="0"/>
          <c:showVal val="0"/>
          <c:showCatName val="0"/>
          <c:showSerName val="0"/>
          <c:showPercent val="0"/>
          <c:showBubbleSize val="0"/>
        </c:dLbls>
        <c:gapWidth val="120"/>
        <c:overlap val="100"/>
        <c:axId val="138500352"/>
        <c:axId val="138502144"/>
      </c:barChart>
      <c:catAx>
        <c:axId val="13850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502144"/>
        <c:crosses val="autoZero"/>
        <c:auto val="1"/>
        <c:lblAlgn val="ctr"/>
        <c:lblOffset val="100"/>
        <c:tickLblSkip val="1"/>
        <c:tickMarkSkip val="1"/>
        <c:noMultiLvlLbl val="0"/>
      </c:catAx>
      <c:valAx>
        <c:axId val="138502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50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実質公債費比率</a:t>
          </a:r>
          <a:r>
            <a:rPr kumimoji="1" lang="ja-JP" altLang="en-US" sz="1100">
              <a:solidFill>
                <a:sysClr val="windowText" lastClr="000000"/>
              </a:solidFill>
              <a:effectLst/>
              <a:latin typeface="+mn-lt"/>
              <a:ea typeface="+mn-ea"/>
              <a:cs typeface="+mn-cs"/>
            </a:rPr>
            <a:t>の分子について</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元利償還金は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より減ったものの、公営企業債の元利償還金に対する繰入金、つまり下水道事業特別会計への繰出金が増えている。また、東部消防組合など一部事務組合が起こした地方債の元利償還金に対する負担金が増えている。今後は、</a:t>
          </a:r>
          <a:r>
            <a:rPr kumimoji="1" lang="ja-JP" altLang="ja-JP" sz="1100">
              <a:solidFill>
                <a:schemeClr val="dk1"/>
              </a:solidFill>
              <a:effectLst/>
              <a:latin typeface="+mn-lt"/>
              <a:ea typeface="+mn-ea"/>
              <a:cs typeface="+mn-cs"/>
            </a:rPr>
            <a:t>農水産物流通・加工・観光拠点施設</a:t>
          </a:r>
          <a:r>
            <a:rPr kumimoji="1" lang="ja-JP" altLang="en-US" sz="1100">
              <a:solidFill>
                <a:schemeClr val="dk1"/>
              </a:solidFill>
              <a:effectLst/>
              <a:latin typeface="+mn-lt"/>
              <a:ea typeface="+mn-ea"/>
              <a:cs typeface="+mn-cs"/>
            </a:rPr>
            <a:t>事業に伴う起債の償還も控えていることから、</a:t>
          </a:r>
          <a:r>
            <a:rPr kumimoji="1" lang="ja-JP" altLang="ja-JP" sz="1100">
              <a:solidFill>
                <a:sysClr val="windowText" lastClr="000000"/>
              </a:solidFill>
              <a:effectLst/>
              <a:latin typeface="+mn-lt"/>
              <a:ea typeface="+mn-ea"/>
              <a:cs typeface="+mn-cs"/>
            </a:rPr>
            <a:t>投資事業の削減に努め、新規発行を抑制し、償還額の平準化及び実質公債費比率が急激に上昇しないよう努めていく。</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・将来負担額</a:t>
          </a:r>
          <a:r>
            <a:rPr kumimoji="1" lang="ja-JP" altLang="en-US" sz="1100">
              <a:solidFill>
                <a:sysClr val="windowText" lastClr="000000"/>
              </a:solidFill>
              <a:effectLst/>
              <a:latin typeface="+mn-lt"/>
              <a:ea typeface="+mn-ea"/>
              <a:cs typeface="+mn-cs"/>
            </a:rPr>
            <a:t>について、令和元</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減少して</a:t>
          </a:r>
          <a:r>
            <a:rPr kumimoji="1" lang="ja-JP" altLang="en-US" sz="1100">
              <a:solidFill>
                <a:sysClr val="windowText" lastClr="000000"/>
              </a:solidFill>
              <a:effectLst/>
              <a:latin typeface="+mn-lt"/>
              <a:ea typeface="+mn-ea"/>
              <a:cs typeface="+mn-cs"/>
            </a:rPr>
            <a:t>おり、ここ数年は減少傾向にある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中でも、</a:t>
          </a:r>
          <a:r>
            <a:rPr kumimoji="1" lang="ja-JP" altLang="ja-JP" sz="1100">
              <a:solidFill>
                <a:sysClr val="windowText" lastClr="000000"/>
              </a:solidFill>
              <a:effectLst/>
              <a:latin typeface="+mn-lt"/>
              <a:ea typeface="+mn-ea"/>
              <a:cs typeface="+mn-cs"/>
            </a:rPr>
            <a:t>最も割合が大きい地方債の現在高は、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6.7</a:t>
          </a:r>
          <a:r>
            <a:rPr kumimoji="1" lang="ja-JP" altLang="ja-JP" sz="1100">
              <a:solidFill>
                <a:sysClr val="windowText" lastClr="000000"/>
              </a:solidFill>
              <a:effectLst/>
              <a:latin typeface="+mn-lt"/>
              <a:ea typeface="+mn-ea"/>
              <a:cs typeface="+mn-cs"/>
            </a:rPr>
            <a:t>億円減少している。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公営企業債等繰入見込額</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年々減少している。組合等負担等見込額は</a:t>
          </a:r>
          <a:r>
            <a:rPr kumimoji="1" lang="ja-JP" altLang="en-US" sz="1100">
              <a:solidFill>
                <a:sysClr val="windowText" lastClr="000000"/>
              </a:solidFill>
              <a:effectLst/>
              <a:latin typeface="+mn-lt"/>
              <a:ea typeface="+mn-ea"/>
              <a:cs typeface="+mn-cs"/>
            </a:rPr>
            <a:t>、東部消防庁舎の</a:t>
          </a:r>
          <a:r>
            <a:rPr kumimoji="1" lang="ja-JP" altLang="ja-JP" sz="1100">
              <a:solidFill>
                <a:sysClr val="windowText" lastClr="000000"/>
              </a:solidFill>
              <a:effectLst/>
              <a:latin typeface="+mn-lt"/>
              <a:ea typeface="+mn-ea"/>
              <a:cs typeface="+mn-cs"/>
            </a:rPr>
            <a:t>建設事業の影響により増額しており、今後も</a:t>
          </a:r>
          <a:r>
            <a:rPr kumimoji="1" lang="ja-JP" altLang="en-US" sz="1100">
              <a:solidFill>
                <a:sysClr val="windowText" lastClr="000000"/>
              </a:solidFill>
              <a:effectLst/>
              <a:latin typeface="+mn-lt"/>
              <a:ea typeface="+mn-ea"/>
              <a:cs typeface="+mn-cs"/>
            </a:rPr>
            <a:t>他組合でも多額の費用がかかる見込みがあるため</a:t>
          </a:r>
          <a:r>
            <a:rPr kumimoji="1" lang="ja-JP" altLang="ja-JP" sz="1100">
              <a:solidFill>
                <a:sysClr val="windowText" lastClr="000000"/>
              </a:solidFill>
              <a:effectLst/>
              <a:latin typeface="+mn-lt"/>
              <a:ea typeface="+mn-ea"/>
              <a:cs typeface="+mn-cs"/>
            </a:rPr>
            <a:t>、増加傾向になると考えられる。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・充当可能財源等は、年々減少傾向にある。</a:t>
          </a:r>
          <a:r>
            <a:rPr kumimoji="1" lang="ja-JP" altLang="en-US" sz="1100">
              <a:solidFill>
                <a:sysClr val="windowText" lastClr="000000"/>
              </a:solidFill>
              <a:effectLst/>
              <a:latin typeface="+mn-lt"/>
              <a:ea typeface="+mn-ea"/>
              <a:cs typeface="+mn-cs"/>
            </a:rPr>
            <a:t>中でも、充当可能</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、国民健康保険特別会計の累積赤字解消のための取崩しにより年々減少して</a:t>
          </a:r>
          <a:r>
            <a:rPr kumimoji="1" lang="ja-JP" altLang="en-US" sz="1100">
              <a:solidFill>
                <a:sysClr val="windowText" lastClr="000000"/>
              </a:solidFill>
              <a:effectLst/>
              <a:latin typeface="+mn-lt"/>
              <a:ea typeface="+mn-ea"/>
              <a:cs typeface="+mn-cs"/>
            </a:rPr>
            <a:t>いたが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基金管理方針をたて、計画的な執行により</a:t>
          </a:r>
          <a:r>
            <a:rPr kumimoji="1" lang="ja-JP" altLang="en-US" sz="1100">
              <a:solidFill>
                <a:sysClr val="windowText" lastClr="000000"/>
              </a:solidFill>
              <a:effectLst/>
              <a:latin typeface="+mn-lt"/>
              <a:ea typeface="+mn-ea"/>
              <a:cs typeface="+mn-cs"/>
            </a:rPr>
            <a:t>令和元年度も</a:t>
          </a:r>
          <a:r>
            <a:rPr kumimoji="1" lang="ja-JP" altLang="ja-JP" sz="1100">
              <a:solidFill>
                <a:sysClr val="windowText" lastClr="000000"/>
              </a:solidFill>
              <a:effectLst/>
              <a:latin typeface="+mn-lt"/>
              <a:ea typeface="+mn-ea"/>
              <a:cs typeface="+mn-cs"/>
            </a:rPr>
            <a:t>微増となった。</a:t>
          </a:r>
          <a:r>
            <a:rPr kumimoji="1" lang="ja-JP" altLang="en-US" sz="1100">
              <a:solidFill>
                <a:sysClr val="windowText" lastClr="000000"/>
              </a:solidFill>
              <a:effectLst/>
              <a:latin typeface="+mn-lt"/>
              <a:ea typeface="+mn-ea"/>
              <a:cs typeface="+mn-cs"/>
            </a:rPr>
            <a:t>また、充当可能特定歳入については、</a:t>
          </a:r>
          <a:r>
            <a:rPr kumimoji="1" lang="ja-JP" altLang="ja-JP" sz="1100">
              <a:solidFill>
                <a:sysClr val="windowText" lastClr="000000"/>
              </a:solidFill>
              <a:effectLst/>
              <a:latin typeface="+mn-lt"/>
              <a:ea typeface="+mn-ea"/>
              <a:cs typeface="+mn-cs"/>
            </a:rPr>
            <a:t>地域総合整備資金貸付債の繰上償還を行ったため</a:t>
          </a:r>
          <a:r>
            <a:rPr kumimoji="1" lang="ja-JP" altLang="en-US" sz="1100">
              <a:solidFill>
                <a:sysClr val="windowText" lastClr="000000"/>
              </a:solidFill>
              <a:effectLst/>
              <a:latin typeface="+mn-lt"/>
              <a:ea typeface="+mn-ea"/>
              <a:cs typeface="+mn-cs"/>
            </a:rPr>
            <a:t>、皆減となった。</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・今後は、全事業の優先度を点検し、事業の縮小・廃止等を図るなど行財政改革を進めていく。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・基金全体としては、平成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年度末より</a:t>
          </a:r>
          <a:r>
            <a:rPr kumimoji="1" lang="en-US" altLang="ja-JP" sz="1400">
              <a:solidFill>
                <a:sysClr val="windowText" lastClr="000000"/>
              </a:solidFill>
              <a:effectLst/>
              <a:latin typeface="+mn-lt"/>
              <a:ea typeface="+mn-ea"/>
              <a:cs typeface="+mn-cs"/>
            </a:rPr>
            <a:t>0.4</a:t>
          </a:r>
          <a:r>
            <a:rPr kumimoji="1" lang="ja-JP" altLang="ja-JP" sz="1400">
              <a:solidFill>
                <a:sysClr val="windowText" lastClr="000000"/>
              </a:solidFill>
              <a:effectLst/>
              <a:latin typeface="+mn-lt"/>
              <a:ea typeface="+mn-ea"/>
              <a:cs typeface="+mn-cs"/>
            </a:rPr>
            <a:t>億円の微増となった</a:t>
          </a:r>
          <a:r>
            <a:rPr kumimoji="1" lang="ja-JP" altLang="en-US" sz="1400">
              <a:solidFill>
                <a:sysClr val="windowText" lastClr="000000"/>
              </a:solidFill>
              <a:effectLst/>
              <a:latin typeface="+mn-lt"/>
              <a:ea typeface="+mn-ea"/>
              <a:cs typeface="+mn-cs"/>
            </a:rPr>
            <a:t>が、石油貯蔵施設立地対策等補助事業の基金造成による積立ての影響である。</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財政調整基金</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当初予算を編成するため</a:t>
          </a:r>
          <a:r>
            <a:rPr kumimoji="1" lang="ja-JP" altLang="en-US" sz="1400">
              <a:solidFill>
                <a:sysClr val="windowText" lastClr="000000"/>
              </a:solidFill>
              <a:effectLst/>
              <a:latin typeface="+mn-lt"/>
              <a:ea typeface="+mn-ea"/>
              <a:cs typeface="+mn-cs"/>
            </a:rPr>
            <a:t>に</a:t>
          </a:r>
          <a:r>
            <a:rPr kumimoji="1" lang="en-US" altLang="ja-JP" sz="1400">
              <a:solidFill>
                <a:sysClr val="windowText" lastClr="000000"/>
              </a:solidFill>
              <a:effectLst/>
              <a:latin typeface="+mn-lt"/>
              <a:ea typeface="+mn-ea"/>
              <a:cs typeface="+mn-cs"/>
            </a:rPr>
            <a:t>3.8</a:t>
          </a:r>
          <a:r>
            <a:rPr kumimoji="1" lang="ja-JP" altLang="ja-JP" sz="1400">
              <a:solidFill>
                <a:sysClr val="windowText" lastClr="000000"/>
              </a:solidFill>
              <a:effectLst/>
              <a:latin typeface="+mn-lt"/>
              <a:ea typeface="+mn-ea"/>
              <a:cs typeface="+mn-cs"/>
            </a:rPr>
            <a:t>億円を取り崩</a:t>
          </a:r>
          <a:r>
            <a:rPr kumimoji="1" lang="ja-JP" altLang="en-US" sz="1400">
              <a:solidFill>
                <a:sysClr val="windowText" lastClr="000000"/>
              </a:solidFill>
              <a:effectLst/>
              <a:latin typeface="+mn-lt"/>
              <a:ea typeface="+mn-ea"/>
              <a:cs typeface="+mn-cs"/>
            </a:rPr>
            <a:t>すなど</a:t>
          </a:r>
          <a:r>
            <a:rPr kumimoji="1" lang="ja-JP" altLang="ja-JP" sz="1400">
              <a:solidFill>
                <a:sysClr val="windowText" lastClr="000000"/>
              </a:solidFill>
              <a:effectLst/>
              <a:latin typeface="+mn-lt"/>
              <a:ea typeface="+mn-ea"/>
              <a:cs typeface="+mn-cs"/>
            </a:rPr>
            <a:t>積立額よりも取崩額が多くな</a:t>
          </a:r>
          <a:r>
            <a:rPr kumimoji="1" lang="ja-JP" altLang="en-US" sz="1400">
              <a:solidFill>
                <a:sysClr val="windowText" lastClr="000000"/>
              </a:solidFill>
              <a:effectLst/>
              <a:latin typeface="+mn-lt"/>
              <a:ea typeface="+mn-ea"/>
              <a:cs typeface="+mn-cs"/>
            </a:rPr>
            <a:t>った結果、令和元年度末には</a:t>
          </a:r>
          <a:r>
            <a:rPr kumimoji="1" lang="en-US" altLang="ja-JP" sz="1400">
              <a:solidFill>
                <a:sysClr val="windowText" lastClr="000000"/>
              </a:solidFill>
              <a:effectLst/>
              <a:latin typeface="+mn-lt"/>
              <a:ea typeface="+mn-ea"/>
              <a:cs typeface="+mn-cs"/>
            </a:rPr>
            <a:t>6.6</a:t>
          </a:r>
          <a:r>
            <a:rPr kumimoji="1" lang="ja-JP" altLang="en-US" sz="1400">
              <a:solidFill>
                <a:sysClr val="windowText" lastClr="000000"/>
              </a:solidFill>
              <a:effectLst/>
              <a:latin typeface="+mn-lt"/>
              <a:ea typeface="+mn-ea"/>
              <a:cs typeface="+mn-cs"/>
            </a:rPr>
            <a:t>億円となり、平成</a:t>
          </a:r>
          <a:r>
            <a:rPr kumimoji="1" lang="en-US" altLang="ja-JP" sz="1400">
              <a:solidFill>
                <a:sysClr val="windowText" lastClr="000000"/>
              </a:solidFill>
              <a:effectLst/>
              <a:latin typeface="+mn-lt"/>
              <a:ea typeface="+mn-ea"/>
              <a:cs typeface="+mn-cs"/>
            </a:rPr>
            <a:t>30</a:t>
          </a:r>
          <a:r>
            <a:rPr kumimoji="1" lang="ja-JP" altLang="en-US" sz="1400">
              <a:solidFill>
                <a:sysClr val="windowText" lastClr="000000"/>
              </a:solidFill>
              <a:effectLst/>
              <a:latin typeface="+mn-lt"/>
              <a:ea typeface="+mn-ea"/>
              <a:cs typeface="+mn-cs"/>
            </a:rPr>
            <a:t>年度より</a:t>
          </a:r>
          <a:r>
            <a:rPr kumimoji="1" lang="en-US" altLang="ja-JP" sz="1400">
              <a:solidFill>
                <a:sysClr val="windowText" lastClr="000000"/>
              </a:solidFill>
              <a:effectLst/>
              <a:latin typeface="+mn-lt"/>
              <a:ea typeface="+mn-ea"/>
              <a:cs typeface="+mn-cs"/>
            </a:rPr>
            <a:t>1.9</a:t>
          </a:r>
          <a:r>
            <a:rPr kumimoji="1" lang="ja-JP" altLang="en-US" sz="1400">
              <a:solidFill>
                <a:sysClr val="windowText" lastClr="000000"/>
              </a:solidFill>
              <a:effectLst/>
              <a:latin typeface="+mn-lt"/>
              <a:ea typeface="+mn-ea"/>
              <a:cs typeface="+mn-cs"/>
            </a:rPr>
            <a:t>億円減少した</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en-US" altLang="ja-JP" sz="1400">
              <a:solidFill>
                <a:srgbClr val="FF0000"/>
              </a:solidFill>
              <a:effectLst/>
              <a:latin typeface="+mn-lt"/>
              <a:ea typeface="+mn-ea"/>
              <a:cs typeface="+mn-cs"/>
            </a:rPr>
            <a:t/>
          </a:r>
          <a:br>
            <a:rPr kumimoji="1" lang="en-US" altLang="ja-JP" sz="1400">
              <a:solidFill>
                <a:srgbClr val="FF0000"/>
              </a:solidFill>
              <a:effectLst/>
              <a:latin typeface="+mn-lt"/>
              <a:ea typeface="+mn-ea"/>
              <a:cs typeface="+mn-cs"/>
            </a:rPr>
          </a:br>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予算編成が厳しい状況は今後もしばらく続く見通しであり、また、国民健康保険特別会計の累積赤字解消のための法定外繰出を計画的にすすめていくため、基金全体が減少する見込みである。今後は、施設等修繕や退職者の増加等に備え、計画的に基金の積立てや取崩しを定めた基金管理方針に沿って、安定的な財政運営に欠かせない基金を管理していく。</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特別会計繰出準備</a:t>
          </a:r>
          <a:r>
            <a:rPr kumimoji="1" lang="ja-JP" altLang="ja-JP" sz="1400">
              <a:solidFill>
                <a:sysClr val="windowText" lastClr="000000"/>
              </a:solidFill>
              <a:effectLst/>
              <a:latin typeface="+mn-lt"/>
              <a:ea typeface="+mn-ea"/>
              <a:cs typeface="+mn-cs"/>
            </a:rPr>
            <a:t>基金：</a:t>
          </a:r>
          <a:r>
            <a:rPr kumimoji="1" lang="ja-JP" altLang="en-US" sz="1400">
              <a:solidFill>
                <a:sysClr val="windowText" lastClr="000000"/>
              </a:solidFill>
              <a:effectLst/>
              <a:latin typeface="+mn-lt"/>
              <a:ea typeface="+mn-ea"/>
              <a:cs typeface="+mn-cs"/>
            </a:rPr>
            <a:t>特別会計が多額の費用が必要となった時に備え、</a:t>
          </a:r>
          <a:r>
            <a:rPr kumimoji="1" lang="ja-JP" altLang="ja-JP" sz="1400">
              <a:solidFill>
                <a:sysClr val="windowText" lastClr="000000"/>
              </a:solidFill>
              <a:effectLst/>
              <a:latin typeface="+mn-lt"/>
              <a:ea typeface="+mn-ea"/>
              <a:cs typeface="+mn-cs"/>
            </a:rPr>
            <a:t>積み立てる基金</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・ごみリサイクル基金：ごみの資源化、減量化を促進するためのリサイクルヤードを建設するために積み立てる基金</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・石油貯蔵施設立地対策等交付金基金：津花波・上原線擁壁設置工事のため、計画的な資金確保を図るために積み立てる基金</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・職員退職手当特別負担金基金：職員が退職した場合に負担しなければならない特別負担金の財源に充てるために積み立てる基金</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・特別会計繰出準備基金：国民健康保険特別会計への累積赤字解消のための法定外繰出</a:t>
          </a:r>
          <a:r>
            <a:rPr kumimoji="1" lang="ja-JP" altLang="en-US" sz="1400">
              <a:solidFill>
                <a:sysClr val="windowText" lastClr="000000"/>
              </a:solidFill>
              <a:effectLst/>
              <a:latin typeface="+mn-lt"/>
              <a:ea typeface="+mn-ea"/>
              <a:cs typeface="+mn-cs"/>
            </a:rPr>
            <a:t>として、計画的に積み立てたことによる増</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・石油貯蔵施設立地対策等交付金基金：令和</a:t>
          </a:r>
          <a:r>
            <a:rPr kumimoji="1" lang="en-US" altLang="ja-JP" sz="1400">
              <a:solidFill>
                <a:sysClr val="windowText" lastClr="000000"/>
              </a:solidFill>
              <a:effectLst/>
              <a:latin typeface="+mn-lt"/>
              <a:ea typeface="+mn-ea"/>
              <a:cs typeface="+mn-cs"/>
            </a:rPr>
            <a:t>3</a:t>
          </a:r>
          <a:r>
            <a:rPr kumimoji="1" lang="ja-JP" altLang="ja-JP" sz="1400">
              <a:solidFill>
                <a:sysClr val="windowText" lastClr="000000"/>
              </a:solidFill>
              <a:effectLst/>
              <a:latin typeface="+mn-lt"/>
              <a:ea typeface="+mn-ea"/>
              <a:cs typeface="+mn-cs"/>
            </a:rPr>
            <a:t>年度工事予定の津花波・上原線擁壁設置工事に充てるため、</a:t>
          </a:r>
          <a:r>
            <a:rPr kumimoji="1" lang="ja-JP" altLang="en-US" sz="1400">
              <a:solidFill>
                <a:sysClr val="windowText" lastClr="000000"/>
              </a:solidFill>
              <a:effectLst/>
              <a:latin typeface="+mn-lt"/>
              <a:ea typeface="+mn-ea"/>
              <a:cs typeface="+mn-cs"/>
            </a:rPr>
            <a:t>補助金を</a:t>
          </a:r>
          <a:r>
            <a:rPr kumimoji="1" lang="ja-JP" altLang="ja-JP" sz="1400">
              <a:solidFill>
                <a:sysClr val="windowText" lastClr="000000"/>
              </a:solidFill>
              <a:effectLst/>
              <a:latin typeface="+mn-lt"/>
              <a:ea typeface="+mn-ea"/>
              <a:cs typeface="+mn-cs"/>
            </a:rPr>
            <a:t>積</a:t>
          </a:r>
          <a:r>
            <a:rPr kumimoji="1" lang="ja-JP" altLang="en-US" sz="1400">
              <a:solidFill>
                <a:sysClr val="windowText" lastClr="000000"/>
              </a:solidFill>
              <a:effectLst/>
              <a:latin typeface="+mn-lt"/>
              <a:ea typeface="+mn-ea"/>
              <a:cs typeface="+mn-cs"/>
            </a:rPr>
            <a:t>み</a:t>
          </a:r>
          <a:r>
            <a:rPr kumimoji="1" lang="ja-JP" altLang="ja-JP" sz="1400">
              <a:solidFill>
                <a:sysClr val="windowText" lastClr="000000"/>
              </a:solidFill>
              <a:effectLst/>
              <a:latin typeface="+mn-lt"/>
              <a:ea typeface="+mn-ea"/>
              <a:cs typeface="+mn-cs"/>
            </a:rPr>
            <a:t>立てたことによる増</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・職員退職手当特別負担金基金：</a:t>
          </a:r>
          <a:r>
            <a:rPr kumimoji="1" lang="ja-JP" altLang="en-US" sz="1400">
              <a:solidFill>
                <a:sysClr val="windowText" lastClr="000000"/>
              </a:solidFill>
              <a:effectLst/>
              <a:latin typeface="+mn-lt"/>
              <a:ea typeface="+mn-ea"/>
              <a:cs typeface="+mn-cs"/>
            </a:rPr>
            <a:t>基金管理方針により</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負担の平準化を図るため、計画的に</a:t>
          </a:r>
          <a:r>
            <a:rPr kumimoji="1" lang="ja-JP" altLang="ja-JP" sz="1400">
              <a:solidFill>
                <a:sysClr val="windowText" lastClr="000000"/>
              </a:solidFill>
              <a:effectLst/>
              <a:latin typeface="+mn-lt"/>
              <a:ea typeface="+mn-ea"/>
              <a:cs typeface="+mn-cs"/>
            </a:rPr>
            <a:t>積み立てたことによる増</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・職員退職手当特別負担金基金</a:t>
          </a:r>
          <a:r>
            <a:rPr kumimoji="1" lang="ja-JP" altLang="en-US" sz="1400">
              <a:solidFill>
                <a:sysClr val="windowText" lastClr="000000"/>
              </a:solidFill>
              <a:effectLst/>
              <a:latin typeface="+mn-lt"/>
              <a:ea typeface="+mn-ea"/>
              <a:cs typeface="+mn-cs"/>
            </a:rPr>
            <a:t>や</a:t>
          </a:r>
          <a:r>
            <a:rPr kumimoji="1" lang="ja-JP" altLang="ja-JP" sz="1400">
              <a:solidFill>
                <a:sysClr val="windowText" lastClr="000000"/>
              </a:solidFill>
              <a:effectLst/>
              <a:latin typeface="+mn-lt"/>
              <a:ea typeface="+mn-ea"/>
              <a:cs typeface="+mn-cs"/>
            </a:rPr>
            <a:t>公共施設修繕等基金</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基金管理方針に沿って、積立てや取崩しを行う</a:t>
          </a:r>
          <a:r>
            <a:rPr kumimoji="1" lang="ja-JP" altLang="en-US"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・特別会計繰出準備基金：</a:t>
          </a:r>
          <a:r>
            <a:rPr kumimoji="1" lang="ja-JP" altLang="en-US" sz="1400">
              <a:solidFill>
                <a:sysClr val="windowText" lastClr="000000"/>
              </a:solidFill>
              <a:effectLst/>
              <a:latin typeface="+mn-lt"/>
              <a:ea typeface="+mn-ea"/>
              <a:cs typeface="+mn-cs"/>
            </a:rPr>
            <a:t>国民健康保険特別会計赤字解消計画に沿って繰り出せるよう</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補正予算での余剰金は積み立てる。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・当初予算編成に充てる取崩額</a:t>
          </a:r>
          <a:r>
            <a:rPr kumimoji="1" lang="ja-JP" altLang="en-US" sz="1400">
              <a:solidFill>
                <a:sysClr val="windowText" lastClr="000000"/>
              </a:solidFill>
              <a:effectLst/>
              <a:latin typeface="+mn-lt"/>
              <a:ea typeface="+mn-ea"/>
              <a:cs typeface="+mn-cs"/>
            </a:rPr>
            <a:t>が</a:t>
          </a:r>
          <a:r>
            <a:rPr kumimoji="1" lang="en-US" altLang="ja-JP" sz="1400">
              <a:solidFill>
                <a:sysClr val="windowText" lastClr="000000"/>
              </a:solidFill>
              <a:effectLst/>
              <a:latin typeface="+mn-lt"/>
              <a:ea typeface="+mn-ea"/>
              <a:cs typeface="+mn-cs"/>
            </a:rPr>
            <a:t>3.8</a:t>
          </a:r>
          <a:r>
            <a:rPr kumimoji="1" lang="ja-JP" altLang="en-US" sz="1400">
              <a:solidFill>
                <a:sysClr val="windowText" lastClr="000000"/>
              </a:solidFill>
              <a:effectLst/>
              <a:latin typeface="+mn-lt"/>
              <a:ea typeface="+mn-ea"/>
              <a:cs typeface="+mn-cs"/>
            </a:rPr>
            <a:t>億円となるなど、積立額より取崩額が上回った。</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補正においても、東部消防庁舎建設の負担金の増額のため、取崩しが発生した。</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・財政調整基金の残高は、災害や緊急的な経費に備えて、標準財政規模の</a:t>
          </a:r>
          <a:r>
            <a:rPr kumimoji="1" lang="en-US" altLang="ja-JP" sz="1400">
              <a:solidFill>
                <a:sysClr val="windowText" lastClr="000000"/>
              </a:solidFill>
              <a:effectLst/>
              <a:latin typeface="+mn-lt"/>
              <a:ea typeface="+mn-ea"/>
              <a:cs typeface="+mn-cs"/>
            </a:rPr>
            <a:t>10</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20</a:t>
          </a:r>
          <a:r>
            <a:rPr kumimoji="1" lang="ja-JP" altLang="ja-JP" sz="1400">
              <a:solidFill>
                <a:sysClr val="windowText" lastClr="000000"/>
              </a:solidFill>
              <a:effectLst/>
              <a:latin typeface="+mn-lt"/>
              <a:ea typeface="+mn-ea"/>
              <a:cs typeface="+mn-cs"/>
            </a:rPr>
            <a:t>％の範囲内（</a:t>
          </a:r>
          <a:r>
            <a:rPr kumimoji="1" lang="en-US" altLang="ja-JP" sz="1400">
              <a:solidFill>
                <a:sysClr val="windowText" lastClr="000000"/>
              </a:solidFill>
              <a:effectLst/>
              <a:latin typeface="+mn-lt"/>
              <a:ea typeface="+mn-ea"/>
              <a:cs typeface="+mn-cs"/>
            </a:rPr>
            <a:t>6.5</a:t>
          </a:r>
          <a:r>
            <a:rPr kumimoji="1" lang="ja-JP" altLang="ja-JP" sz="1400">
              <a:solidFill>
                <a:sysClr val="windowText" lastClr="000000"/>
              </a:solidFill>
              <a:effectLst/>
              <a:latin typeface="+mn-lt"/>
              <a:ea typeface="+mn-ea"/>
              <a:cs typeface="+mn-cs"/>
            </a:rPr>
            <a:t>億円～</a:t>
          </a:r>
          <a:r>
            <a:rPr kumimoji="1" lang="en-US" altLang="ja-JP" sz="1400">
              <a:solidFill>
                <a:sysClr val="windowText" lastClr="000000"/>
              </a:solidFill>
              <a:effectLst/>
              <a:latin typeface="+mn-lt"/>
              <a:ea typeface="+mn-ea"/>
              <a:cs typeface="+mn-cs"/>
            </a:rPr>
            <a:t>13</a:t>
          </a:r>
          <a:r>
            <a:rPr kumimoji="1" lang="ja-JP" altLang="ja-JP" sz="1400">
              <a:solidFill>
                <a:sysClr val="windowText" lastClr="000000"/>
              </a:solidFill>
              <a:effectLst/>
              <a:latin typeface="+mn-lt"/>
              <a:ea typeface="+mn-ea"/>
              <a:cs typeface="+mn-cs"/>
            </a:rPr>
            <a:t>億円）になるよう努めることとしている。</a:t>
          </a:r>
          <a:endParaRPr lang="ja-JP" altLang="ja-JP" sz="1400">
            <a:solidFill>
              <a:sysClr val="windowText" lastClr="000000"/>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変動なし。</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・今後</a:t>
          </a:r>
          <a:r>
            <a:rPr kumimoji="1" lang="ja-JP" altLang="en-US" sz="1400">
              <a:solidFill>
                <a:sysClr val="windowText" lastClr="000000"/>
              </a:solidFill>
              <a:effectLst/>
              <a:latin typeface="+mn-lt"/>
              <a:ea typeface="+mn-ea"/>
              <a:cs typeface="+mn-cs"/>
            </a:rPr>
            <a:t>は繰上償還も視野にいれ、</a:t>
          </a:r>
          <a:r>
            <a:rPr kumimoji="1" lang="ja-JP" altLang="ja-JP" sz="1400">
              <a:solidFill>
                <a:sysClr val="windowText" lastClr="000000"/>
              </a:solidFill>
              <a:effectLst/>
              <a:latin typeface="+mn-lt"/>
              <a:ea typeface="+mn-ea"/>
              <a:cs typeface="+mn-cs"/>
            </a:rPr>
            <a:t>計画的に積み立てを行うことを目標とする。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年度の財政力指数は</a:t>
          </a:r>
          <a:r>
            <a:rPr kumimoji="1" lang="en-US" altLang="ja-JP" sz="1100">
              <a:solidFill>
                <a:sysClr val="windowText" lastClr="000000"/>
              </a:solidFill>
              <a:effectLst/>
              <a:latin typeface="+mn-lt"/>
              <a:ea typeface="+mn-ea"/>
              <a:cs typeface="+mn-cs"/>
            </a:rPr>
            <a:t>0.66</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0.01</a:t>
          </a:r>
          <a:r>
            <a:rPr kumimoji="1" lang="ja-JP" altLang="ja-JP" sz="1100">
              <a:solidFill>
                <a:sysClr val="windowText" lastClr="000000"/>
              </a:solidFill>
              <a:effectLst/>
              <a:latin typeface="+mn-lt"/>
              <a:ea typeface="+mn-ea"/>
              <a:cs typeface="+mn-cs"/>
            </a:rPr>
            <a:t>ポイント上昇して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同指数は類似団体の</a:t>
          </a:r>
          <a:r>
            <a:rPr kumimoji="1" lang="ja-JP" altLang="en-US" sz="1100">
              <a:solidFill>
                <a:sysClr val="windowText" lastClr="000000"/>
              </a:solidFill>
              <a:effectLst/>
              <a:latin typeface="+mn-lt"/>
              <a:ea typeface="+mn-ea"/>
              <a:cs typeface="+mn-cs"/>
            </a:rPr>
            <a:t>ほぼ</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沖縄県平均を上回っている。</a:t>
          </a:r>
          <a:r>
            <a:rPr kumimoji="1" lang="ja-JP" altLang="en-US" sz="1100">
              <a:solidFill>
                <a:sysClr val="windowText" lastClr="000000"/>
              </a:solidFill>
              <a:effectLst/>
              <a:latin typeface="+mn-lt"/>
              <a:ea typeface="+mn-ea"/>
              <a:cs typeface="+mn-cs"/>
            </a:rPr>
            <a:t>これは、町民税や固定資産税など</a:t>
          </a:r>
          <a:r>
            <a:rPr kumimoji="1" lang="ja-JP" altLang="ja-JP" sz="1100">
              <a:solidFill>
                <a:sysClr val="windowText" lastClr="000000"/>
              </a:solidFill>
              <a:effectLst/>
              <a:latin typeface="+mn-lt"/>
              <a:ea typeface="+mn-ea"/>
              <a:cs typeface="+mn-cs"/>
            </a:rPr>
            <a:t>税収が順調に伸びてきている</a:t>
          </a:r>
          <a:r>
            <a:rPr kumimoji="1" lang="ja-JP" altLang="en-US" sz="1100">
              <a:solidFill>
                <a:sysClr val="windowText" lastClr="000000"/>
              </a:solidFill>
              <a:effectLst/>
              <a:latin typeface="+mn-lt"/>
              <a:ea typeface="+mn-ea"/>
              <a:cs typeface="+mn-cs"/>
            </a:rPr>
            <a:t>ことが主な要因である。しかし、</a:t>
          </a:r>
          <a:r>
            <a:rPr kumimoji="1" lang="ja-JP" altLang="ja-JP" sz="1100">
              <a:solidFill>
                <a:sysClr val="windowText" lastClr="000000"/>
              </a:solidFill>
              <a:effectLst/>
              <a:latin typeface="+mn-lt"/>
              <a:ea typeface="+mn-ea"/>
              <a:cs typeface="+mn-cs"/>
            </a:rPr>
            <a:t>自主財源より地方交付税や国・県支出金等の依存財源の割合が高い状況に変わり</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な</a:t>
          </a:r>
          <a:r>
            <a:rPr kumimoji="1" lang="ja-JP" altLang="en-US" sz="1100">
              <a:solidFill>
                <a:sysClr val="windowText" lastClr="000000"/>
              </a:solidFill>
              <a:effectLst/>
              <a:latin typeface="+mn-lt"/>
              <a:ea typeface="+mn-ea"/>
              <a:cs typeface="+mn-cs"/>
            </a:rPr>
            <a:t>いため</a:t>
          </a:r>
          <a:r>
            <a:rPr kumimoji="1" lang="ja-JP" altLang="ja-JP" sz="1100">
              <a:solidFill>
                <a:sysClr val="windowText" lastClr="000000"/>
              </a:solidFill>
              <a:effectLst/>
              <a:latin typeface="+mn-lt"/>
              <a:ea typeface="+mn-ea"/>
              <a:cs typeface="+mn-cs"/>
            </a:rPr>
            <a:t>、今後も税の徴収強化や課税客体の洗い出し等による財源確保</a:t>
          </a:r>
          <a:r>
            <a:rPr kumimoji="1" lang="ja-JP" altLang="en-US" sz="1100">
              <a:solidFill>
                <a:sysClr val="windowText" lastClr="000000"/>
              </a:solidFill>
              <a:effectLst/>
              <a:latin typeface="+mn-lt"/>
              <a:ea typeface="+mn-ea"/>
              <a:cs typeface="+mn-cs"/>
            </a:rPr>
            <a:t>対策に取り組み</a:t>
          </a:r>
          <a:r>
            <a:rPr kumimoji="1" lang="ja-JP" altLang="ja-JP" sz="1100">
              <a:solidFill>
                <a:sysClr val="windowText" lastClr="000000"/>
              </a:solidFill>
              <a:effectLst/>
              <a:latin typeface="+mn-lt"/>
              <a:ea typeface="+mn-ea"/>
              <a:cs typeface="+mn-cs"/>
            </a:rPr>
            <a:t>、財政</a:t>
          </a:r>
          <a:r>
            <a:rPr kumimoji="1" lang="ja-JP" altLang="en-US" sz="1100">
              <a:solidFill>
                <a:sysClr val="windowText" lastClr="000000"/>
              </a:solidFill>
              <a:effectLst/>
              <a:latin typeface="+mn-lt"/>
              <a:ea typeface="+mn-ea"/>
              <a:cs typeface="+mn-cs"/>
            </a:rPr>
            <a:t>基盤の強化に努める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年度の経常収支比率は</a:t>
          </a:r>
          <a:r>
            <a:rPr kumimoji="1" lang="en-US" altLang="ja-JP" sz="1100">
              <a:solidFill>
                <a:sysClr val="windowText" lastClr="000000"/>
              </a:solidFill>
              <a:effectLst/>
              <a:latin typeface="+mn-lt"/>
              <a:ea typeface="+mn-ea"/>
              <a:cs typeface="+mn-cs"/>
            </a:rPr>
            <a:t>87.2</a:t>
          </a:r>
          <a:r>
            <a:rPr kumimoji="1" lang="ja-JP" altLang="ja-JP" sz="1100">
              <a:solidFill>
                <a:sysClr val="windowText" lastClr="000000"/>
              </a:solidFill>
              <a:effectLst/>
              <a:latin typeface="+mn-lt"/>
              <a:ea typeface="+mn-ea"/>
              <a:cs typeface="+mn-cs"/>
            </a:rPr>
            <a:t>％と平成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ポイント下が</a:t>
          </a:r>
          <a:r>
            <a:rPr kumimoji="1" lang="ja-JP" altLang="en-US" sz="1100">
              <a:solidFill>
                <a:sysClr val="windowText" lastClr="000000"/>
              </a:solidFill>
              <a:effectLst/>
              <a:latin typeface="+mn-lt"/>
              <a:ea typeface="+mn-ea"/>
              <a:cs typeface="+mn-cs"/>
            </a:rPr>
            <a:t>って改善しており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4.3</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も</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下回</a:t>
          </a:r>
          <a:r>
            <a:rPr kumimoji="1" lang="ja-JP" altLang="en-US" sz="1100">
              <a:solidFill>
                <a:sysClr val="windowText" lastClr="000000"/>
              </a:solidFill>
              <a:effectLst/>
              <a:latin typeface="+mn-lt"/>
              <a:ea typeface="+mn-ea"/>
              <a:cs typeface="+mn-cs"/>
            </a:rPr>
            <a:t>って</a:t>
          </a:r>
          <a:r>
            <a:rPr kumimoji="1" lang="ja-JP" altLang="ja-JP" sz="1100">
              <a:solidFill>
                <a:sysClr val="windowText" lastClr="000000"/>
              </a:solidFill>
              <a:effectLst/>
              <a:latin typeface="+mn-lt"/>
              <a:ea typeface="+mn-ea"/>
              <a:cs typeface="+mn-cs"/>
            </a:rPr>
            <a:t>いる。要因として、</a:t>
          </a:r>
          <a:r>
            <a:rPr kumimoji="1" lang="ja-JP" altLang="en-US" sz="1100">
              <a:solidFill>
                <a:sysClr val="windowText" lastClr="000000"/>
              </a:solidFill>
              <a:effectLst/>
              <a:latin typeface="+mn-lt"/>
              <a:ea typeface="+mn-ea"/>
              <a:cs typeface="+mn-cs"/>
            </a:rPr>
            <a:t>多額の償還金のある事業が償還を終えて公債費が減額になったことな</a:t>
          </a:r>
          <a:r>
            <a:rPr kumimoji="1" lang="ja-JP" altLang="ja-JP" sz="1100">
              <a:solidFill>
                <a:sysClr val="windowText" lastClr="000000"/>
              </a:solidFill>
              <a:effectLst/>
              <a:latin typeface="+mn-lt"/>
              <a:ea typeface="+mn-ea"/>
              <a:cs typeface="+mn-cs"/>
            </a:rPr>
            <a:t>どがあげられる。また、</a:t>
          </a:r>
          <a:r>
            <a:rPr kumimoji="1" lang="ja-JP" altLang="en-US" sz="1100">
              <a:solidFill>
                <a:sysClr val="windowText" lastClr="000000"/>
              </a:solidFill>
              <a:effectLst/>
              <a:latin typeface="+mn-lt"/>
              <a:ea typeface="+mn-ea"/>
              <a:cs typeface="+mn-cs"/>
            </a:rPr>
            <a:t>昨年度から引き続き</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特別職の給与カット等や</a:t>
          </a:r>
          <a:r>
            <a:rPr kumimoji="1" lang="ja-JP" altLang="ja-JP" sz="1100">
              <a:solidFill>
                <a:schemeClr val="dk1"/>
              </a:solidFill>
              <a:effectLst/>
              <a:latin typeface="+mn-lt"/>
              <a:ea typeface="+mn-ea"/>
              <a:cs typeface="+mn-cs"/>
            </a:rPr>
            <a:t>各種団体への補助金削減</a:t>
          </a:r>
          <a:r>
            <a:rPr kumimoji="1" lang="ja-JP" altLang="en-US" sz="1100">
              <a:solidFill>
                <a:schemeClr val="dk1"/>
              </a:solidFill>
              <a:effectLst/>
              <a:latin typeface="+mn-lt"/>
              <a:ea typeface="+mn-ea"/>
              <a:cs typeface="+mn-cs"/>
            </a:rPr>
            <a:t>のほか、</a:t>
          </a:r>
          <a:r>
            <a:rPr kumimoji="1" lang="ja-JP" altLang="ja-JP" sz="1100">
              <a:solidFill>
                <a:schemeClr val="dk1"/>
              </a:solidFill>
              <a:effectLst/>
              <a:latin typeface="+mn-lt"/>
              <a:ea typeface="+mn-ea"/>
              <a:cs typeface="+mn-cs"/>
            </a:rPr>
            <a:t>節電対策や</a:t>
          </a:r>
          <a:r>
            <a:rPr kumimoji="1" lang="ja-JP" altLang="en-US" sz="1100">
              <a:solidFill>
                <a:sysClr val="windowText" lastClr="000000"/>
              </a:solidFill>
              <a:effectLst/>
              <a:latin typeface="+mn-lt"/>
              <a:ea typeface="+mn-ea"/>
              <a:cs typeface="+mn-cs"/>
            </a:rPr>
            <a:t>委託料等の削減など、内部努力による</a:t>
          </a:r>
          <a:r>
            <a:rPr kumimoji="1" lang="ja-JP" altLang="ja-JP" sz="1100">
              <a:solidFill>
                <a:sysClr val="windowText" lastClr="000000"/>
              </a:solidFill>
              <a:effectLst/>
              <a:latin typeface="+mn-lt"/>
              <a:ea typeface="+mn-ea"/>
              <a:cs typeface="+mn-cs"/>
            </a:rPr>
            <a:t>経費削減の効果があらわれた。今後も扶助費や一部事務組合負担金などの伸びが見込まれるため、経常経費の削減に努めていく。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20320</xdr:rowOff>
    </xdr:to>
    <xdr:cxnSp macro="">
      <xdr:nvCxnSpPr>
        <xdr:cNvPr id="128" name="直線コネクタ 127"/>
        <xdr:cNvCxnSpPr/>
      </xdr:nvCxnSpPr>
      <xdr:spPr>
        <a:xfrm flipV="1">
          <a:off x="4114800" y="1062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168593</xdr:rowOff>
    </xdr:to>
    <xdr:cxnSp macro="">
      <xdr:nvCxnSpPr>
        <xdr:cNvPr id="131" name="直線コネクタ 130"/>
        <xdr:cNvCxnSpPr/>
      </xdr:nvCxnSpPr>
      <xdr:spPr>
        <a:xfrm flipV="1">
          <a:off x="3225800" y="10650220"/>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63</xdr:row>
      <xdr:rowOff>168593</xdr:rowOff>
    </xdr:to>
    <xdr:cxnSp macro="">
      <xdr:nvCxnSpPr>
        <xdr:cNvPr id="134" name="直線コネクタ 133"/>
        <xdr:cNvCxnSpPr/>
      </xdr:nvCxnSpPr>
      <xdr:spPr>
        <a:xfrm>
          <a:off x="2336800" y="1075277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2222</xdr:rowOff>
    </xdr:from>
    <xdr:to>
      <xdr:col>11</xdr:col>
      <xdr:colOff>31750</xdr:colOff>
      <xdr:row>62</xdr:row>
      <xdr:rowOff>122872</xdr:rowOff>
    </xdr:to>
    <xdr:cxnSp macro="">
      <xdr:nvCxnSpPr>
        <xdr:cNvPr id="137" name="直線コネクタ 136"/>
        <xdr:cNvCxnSpPr/>
      </xdr:nvCxnSpPr>
      <xdr:spPr>
        <a:xfrm>
          <a:off x="1447800" y="106321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7" name="楕円 146"/>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8"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3" name="楕円 152"/>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4" name="テキスト ボックス 153"/>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55" name="楕円 154"/>
        <xdr:cNvSpPr/>
      </xdr:nvSpPr>
      <xdr:spPr>
        <a:xfrm>
          <a:off x="1397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37799</xdr:rowOff>
    </xdr:from>
    <xdr:ext cx="762000" cy="259045"/>
    <xdr:sp macro="" textlink="">
      <xdr:nvSpPr>
        <xdr:cNvPr id="156" name="テキスト ボックス 155"/>
        <xdr:cNvSpPr txBox="1"/>
      </xdr:nvSpPr>
      <xdr:spPr>
        <a:xfrm>
          <a:off x="1066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本町の人口１人当たり人件費・物件費等決算額は、毎年度、類似団体平均、全国平均、県平均と比べて下回っており、本町の職員数が少ないことが影響している。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92,761</a:t>
          </a:r>
          <a:r>
            <a:rPr kumimoji="1" lang="ja-JP" altLang="ja-JP" sz="1100">
              <a:solidFill>
                <a:sysClr val="windowText" lastClr="000000"/>
              </a:solidFill>
              <a:effectLst/>
              <a:latin typeface="+mn-lt"/>
              <a:ea typeface="+mn-ea"/>
              <a:cs typeface="+mn-cs"/>
            </a:rPr>
            <a:t>円となっており、平成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1,623</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これは嘱託員報酬やプレミアム付商品券事業の増</a:t>
          </a:r>
          <a:r>
            <a:rPr kumimoji="1" lang="ja-JP" altLang="ja-JP" sz="1100">
              <a:solidFill>
                <a:sysClr val="windowText" lastClr="000000"/>
              </a:solidFill>
              <a:effectLst/>
              <a:latin typeface="+mn-lt"/>
              <a:ea typeface="+mn-ea"/>
              <a:cs typeface="+mn-cs"/>
            </a:rPr>
            <a:t>が主な要因である。今後、物件費が伸びる時期も見込まれるため、推移を注視していく必要がある。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72653</xdr:rowOff>
    </xdr:from>
    <xdr:to>
      <xdr:col>23</xdr:col>
      <xdr:colOff>133350</xdr:colOff>
      <xdr:row>82</xdr:row>
      <xdr:rowOff>85708</xdr:rowOff>
    </xdr:to>
    <xdr:cxnSp macro="">
      <xdr:nvCxnSpPr>
        <xdr:cNvPr id="191" name="直線コネクタ 190"/>
        <xdr:cNvCxnSpPr/>
      </xdr:nvCxnSpPr>
      <xdr:spPr>
        <a:xfrm>
          <a:off x="4114800" y="14131553"/>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72653</xdr:rowOff>
    </xdr:from>
    <xdr:to>
      <xdr:col>19</xdr:col>
      <xdr:colOff>133350</xdr:colOff>
      <xdr:row>82</xdr:row>
      <xdr:rowOff>123447</xdr:rowOff>
    </xdr:to>
    <xdr:cxnSp macro="">
      <xdr:nvCxnSpPr>
        <xdr:cNvPr id="194" name="直線コネクタ 193"/>
        <xdr:cNvCxnSpPr/>
      </xdr:nvCxnSpPr>
      <xdr:spPr>
        <a:xfrm flipV="1">
          <a:off x="3225800" y="14131553"/>
          <a:ext cx="889000" cy="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119852</xdr:rowOff>
    </xdr:from>
    <xdr:to>
      <xdr:col>15</xdr:col>
      <xdr:colOff>82550</xdr:colOff>
      <xdr:row>82</xdr:row>
      <xdr:rowOff>123447</xdr:rowOff>
    </xdr:to>
    <xdr:cxnSp macro="">
      <xdr:nvCxnSpPr>
        <xdr:cNvPr id="197" name="直線コネクタ 196"/>
        <xdr:cNvCxnSpPr/>
      </xdr:nvCxnSpPr>
      <xdr:spPr>
        <a:xfrm>
          <a:off x="2336800" y="14178752"/>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119852</xdr:rowOff>
    </xdr:from>
    <xdr:to>
      <xdr:col>11</xdr:col>
      <xdr:colOff>31750</xdr:colOff>
      <xdr:row>83</xdr:row>
      <xdr:rowOff>12756</xdr:rowOff>
    </xdr:to>
    <xdr:cxnSp macro="">
      <xdr:nvCxnSpPr>
        <xdr:cNvPr id="200" name="直線コネクタ 199"/>
        <xdr:cNvCxnSpPr/>
      </xdr:nvCxnSpPr>
      <xdr:spPr>
        <a:xfrm flipV="1">
          <a:off x="1447800" y="14178752"/>
          <a:ext cx="889000" cy="6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34908</xdr:rowOff>
    </xdr:from>
    <xdr:to>
      <xdr:col>23</xdr:col>
      <xdr:colOff>184150</xdr:colOff>
      <xdr:row>82</xdr:row>
      <xdr:rowOff>136508</xdr:rowOff>
    </xdr:to>
    <xdr:sp macro="" textlink="">
      <xdr:nvSpPr>
        <xdr:cNvPr id="210" name="楕円 209"/>
        <xdr:cNvSpPr/>
      </xdr:nvSpPr>
      <xdr:spPr>
        <a:xfrm>
          <a:off x="4902200" y="14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127635</xdr:rowOff>
    </xdr:from>
    <xdr:ext cx="762000" cy="259045"/>
    <xdr:sp macro="" textlink="">
      <xdr:nvSpPr>
        <xdr:cNvPr id="211" name="人件費・物件費等の状況該当値テキスト"/>
        <xdr:cNvSpPr txBox="1"/>
      </xdr:nvSpPr>
      <xdr:spPr>
        <a:xfrm>
          <a:off x="5041900" y="1401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21853</xdr:rowOff>
    </xdr:from>
    <xdr:to>
      <xdr:col>19</xdr:col>
      <xdr:colOff>184150</xdr:colOff>
      <xdr:row>82</xdr:row>
      <xdr:rowOff>123453</xdr:rowOff>
    </xdr:to>
    <xdr:sp macro="" textlink="">
      <xdr:nvSpPr>
        <xdr:cNvPr id="212" name="楕円 211"/>
        <xdr:cNvSpPr/>
      </xdr:nvSpPr>
      <xdr:spPr>
        <a:xfrm>
          <a:off x="4064000" y="140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133630</xdr:rowOff>
    </xdr:from>
    <xdr:ext cx="736600" cy="259045"/>
    <xdr:sp macro="" textlink="">
      <xdr:nvSpPr>
        <xdr:cNvPr id="213" name="テキスト ボックス 212"/>
        <xdr:cNvSpPr txBox="1"/>
      </xdr:nvSpPr>
      <xdr:spPr>
        <a:xfrm>
          <a:off x="3733800" y="1384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72647</xdr:rowOff>
    </xdr:from>
    <xdr:to>
      <xdr:col>15</xdr:col>
      <xdr:colOff>133350</xdr:colOff>
      <xdr:row>83</xdr:row>
      <xdr:rowOff>2797</xdr:rowOff>
    </xdr:to>
    <xdr:sp macro="" textlink="">
      <xdr:nvSpPr>
        <xdr:cNvPr id="214" name="楕円 213"/>
        <xdr:cNvSpPr/>
      </xdr:nvSpPr>
      <xdr:spPr>
        <a:xfrm>
          <a:off x="3175000" y="141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12974</xdr:rowOff>
    </xdr:from>
    <xdr:ext cx="762000" cy="259045"/>
    <xdr:sp macro="" textlink="">
      <xdr:nvSpPr>
        <xdr:cNvPr id="215" name="テキスト ボックス 214"/>
        <xdr:cNvSpPr txBox="1"/>
      </xdr:nvSpPr>
      <xdr:spPr>
        <a:xfrm>
          <a:off x="2844800" y="1390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69052</xdr:rowOff>
    </xdr:from>
    <xdr:to>
      <xdr:col>11</xdr:col>
      <xdr:colOff>82550</xdr:colOff>
      <xdr:row>82</xdr:row>
      <xdr:rowOff>170652</xdr:rowOff>
    </xdr:to>
    <xdr:sp macro="" textlink="">
      <xdr:nvSpPr>
        <xdr:cNvPr id="216" name="楕円 215"/>
        <xdr:cNvSpPr/>
      </xdr:nvSpPr>
      <xdr:spPr>
        <a:xfrm>
          <a:off x="2286000" y="141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9379</xdr:rowOff>
    </xdr:from>
    <xdr:ext cx="762000" cy="259045"/>
    <xdr:sp macro="" textlink="">
      <xdr:nvSpPr>
        <xdr:cNvPr id="217" name="テキスト ボックス 216"/>
        <xdr:cNvSpPr txBox="1"/>
      </xdr:nvSpPr>
      <xdr:spPr>
        <a:xfrm>
          <a:off x="1955800" y="1389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133406</xdr:rowOff>
    </xdr:from>
    <xdr:to>
      <xdr:col>7</xdr:col>
      <xdr:colOff>31750</xdr:colOff>
      <xdr:row>83</xdr:row>
      <xdr:rowOff>63556</xdr:rowOff>
    </xdr:to>
    <xdr:sp macro="" textlink="">
      <xdr:nvSpPr>
        <xdr:cNvPr id="218" name="楕円 217"/>
        <xdr:cNvSpPr/>
      </xdr:nvSpPr>
      <xdr:spPr>
        <a:xfrm>
          <a:off x="1397000" y="141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73733</xdr:rowOff>
    </xdr:from>
    <xdr:ext cx="762000" cy="259045"/>
    <xdr:sp macro="" textlink="">
      <xdr:nvSpPr>
        <xdr:cNvPr id="219" name="テキスト ボックス 218"/>
        <xdr:cNvSpPr txBox="1"/>
      </xdr:nvSpPr>
      <xdr:spPr>
        <a:xfrm>
          <a:off x="1066800" y="1396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年度のラスパイレス指数は平成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ポイントの増であり、類似団体平均より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ポイント、全国町村平均より</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ポイントと上回っている。今後も国や民間の給与水準の動向を見ながら、適正化に努める。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84364</xdr:rowOff>
    </xdr:to>
    <xdr:cxnSp macro="">
      <xdr:nvCxnSpPr>
        <xdr:cNvPr id="255" name="直線コネクタ 254"/>
        <xdr:cNvCxnSpPr/>
      </xdr:nvCxnSpPr>
      <xdr:spPr>
        <a:xfrm>
          <a:off x="16179800" y="147773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32657</xdr:rowOff>
    </xdr:to>
    <xdr:cxnSp macro="">
      <xdr:nvCxnSpPr>
        <xdr:cNvPr id="258" name="直線コネクタ 257"/>
        <xdr:cNvCxnSpPr/>
      </xdr:nvCxnSpPr>
      <xdr:spPr>
        <a:xfrm>
          <a:off x="15290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170543</xdr:rowOff>
    </xdr:to>
    <xdr:cxnSp macro="">
      <xdr:nvCxnSpPr>
        <xdr:cNvPr id="261" name="直線コネクタ 260"/>
        <xdr:cNvCxnSpPr/>
      </xdr:nvCxnSpPr>
      <xdr:spPr>
        <a:xfrm flipV="1">
          <a:off x="14401800" y="147773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4" name="直線コネクタ 263"/>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5"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人当たりの職員数は平成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0.15</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であり、類似団体平均と比べ</a:t>
          </a:r>
          <a:r>
            <a:rPr kumimoji="1" lang="en-US" altLang="ja-JP" sz="1100">
              <a:solidFill>
                <a:sysClr val="windowText" lastClr="000000"/>
              </a:solidFill>
              <a:effectLst/>
              <a:latin typeface="+mn-lt"/>
              <a:ea typeface="+mn-ea"/>
              <a:cs typeface="+mn-cs"/>
            </a:rPr>
            <a:t>1.07</a:t>
          </a:r>
          <a:r>
            <a:rPr kumimoji="1" lang="ja-JP" altLang="ja-JP" sz="1100">
              <a:solidFill>
                <a:sysClr val="windowText" lastClr="000000"/>
              </a:solidFill>
              <a:effectLst/>
              <a:latin typeface="+mn-lt"/>
              <a:ea typeface="+mn-ea"/>
              <a:cs typeface="+mn-cs"/>
            </a:rPr>
            <a:t>ポイント少なく、全国平均、県平均よりも大きく下回っている。これは、これまで取り組んできた定員管理適正化計画による効果であり、職員数の増を行っていないためである。今後も引き続き、効率的な組織運営に努めるとともに、適正な定員管理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71029</xdr:rowOff>
    </xdr:to>
    <xdr:cxnSp macro="">
      <xdr:nvCxnSpPr>
        <xdr:cNvPr id="320" name="直線コネクタ 319"/>
        <xdr:cNvCxnSpPr/>
      </xdr:nvCxnSpPr>
      <xdr:spPr>
        <a:xfrm>
          <a:off x="16179800" y="1016072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58965</xdr:rowOff>
    </xdr:to>
    <xdr:cxnSp macro="">
      <xdr:nvCxnSpPr>
        <xdr:cNvPr id="323" name="直線コネクタ 322"/>
        <xdr:cNvCxnSpPr/>
      </xdr:nvCxnSpPr>
      <xdr:spPr>
        <a:xfrm flipV="1">
          <a:off x="15290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60688</xdr:rowOff>
    </xdr:to>
    <xdr:cxnSp macro="">
      <xdr:nvCxnSpPr>
        <xdr:cNvPr id="326" name="直線コネクタ 325"/>
        <xdr:cNvCxnSpPr/>
      </xdr:nvCxnSpPr>
      <xdr:spPr>
        <a:xfrm flipV="1">
          <a:off x="14401800" y="1017451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60688</xdr:rowOff>
    </xdr:to>
    <xdr:cxnSp macro="">
      <xdr:nvCxnSpPr>
        <xdr:cNvPr id="329" name="直線コネクタ 328"/>
        <xdr:cNvCxnSpPr/>
      </xdr:nvCxnSpPr>
      <xdr:spPr>
        <a:xfrm>
          <a:off x="13512800" y="1013142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20229</xdr:rowOff>
    </xdr:from>
    <xdr:to>
      <xdr:col>81</xdr:col>
      <xdr:colOff>95250</xdr:colOff>
      <xdr:row>59</xdr:row>
      <xdr:rowOff>121829</xdr:rowOff>
    </xdr:to>
    <xdr:sp macro="" textlink="">
      <xdr:nvSpPr>
        <xdr:cNvPr id="339" name="楕円 338"/>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36756</xdr:rowOff>
    </xdr:from>
    <xdr:ext cx="762000" cy="259045"/>
    <xdr:sp macro="" textlink="">
      <xdr:nvSpPr>
        <xdr:cNvPr id="340" name="定員管理の状況該当値テキスト"/>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165826</xdr:rowOff>
    </xdr:from>
    <xdr:to>
      <xdr:col>77</xdr:col>
      <xdr:colOff>95250</xdr:colOff>
      <xdr:row>59</xdr:row>
      <xdr:rowOff>95976</xdr:rowOff>
    </xdr:to>
    <xdr:sp macro="" textlink="">
      <xdr:nvSpPr>
        <xdr:cNvPr id="341" name="楕円 340"/>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106153</xdr:rowOff>
    </xdr:from>
    <xdr:ext cx="736600" cy="259045"/>
    <xdr:sp macro="" textlink="">
      <xdr:nvSpPr>
        <xdr:cNvPr id="342" name="テキスト ボックス 341"/>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3" name="楕円 342"/>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44" name="テキスト ボックス 343"/>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9888</xdr:rowOff>
    </xdr:from>
    <xdr:to>
      <xdr:col>68</xdr:col>
      <xdr:colOff>203200</xdr:colOff>
      <xdr:row>59</xdr:row>
      <xdr:rowOff>111488</xdr:rowOff>
    </xdr:to>
    <xdr:sp macro="" textlink="">
      <xdr:nvSpPr>
        <xdr:cNvPr id="345" name="楕円 344"/>
        <xdr:cNvSpPr/>
      </xdr:nvSpPr>
      <xdr:spPr>
        <a:xfrm>
          <a:off x="14351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121665</xdr:rowOff>
    </xdr:from>
    <xdr:ext cx="762000" cy="259045"/>
    <xdr:sp macro="" textlink="">
      <xdr:nvSpPr>
        <xdr:cNvPr id="346" name="テキスト ボックス 345"/>
        <xdr:cNvSpPr txBox="1"/>
      </xdr:nvSpPr>
      <xdr:spPr>
        <a:xfrm>
          <a:off x="14020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7" name="楕円 346"/>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48" name="テキスト ボックス 347"/>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年度の実質公債費</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ポイントの増となって</a:t>
          </a:r>
          <a:r>
            <a:rPr kumimoji="1" lang="ja-JP" altLang="en-US" sz="1100">
              <a:solidFill>
                <a:sysClr val="windowText" lastClr="000000"/>
              </a:solidFill>
              <a:effectLst/>
              <a:latin typeface="+mn-lt"/>
              <a:ea typeface="+mn-ea"/>
              <a:cs typeface="+mn-cs"/>
            </a:rPr>
            <a:t>おり、</a:t>
          </a:r>
          <a:r>
            <a:rPr kumimoji="1" lang="ja-JP" altLang="ja-JP" sz="1100">
              <a:solidFill>
                <a:schemeClr val="dk1"/>
              </a:solidFill>
              <a:effectLst/>
              <a:latin typeface="+mn-lt"/>
              <a:ea typeface="+mn-ea"/>
              <a:cs typeface="+mn-cs"/>
            </a:rPr>
            <a:t>類似団体平均や全国平均と比べても上回るなど高止まりの状況が続いている。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標準財政規模の減や算入公債費の減が主な要因である</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農水産物流通・加工・観光拠点施設整備</a:t>
          </a:r>
          <a:r>
            <a:rPr kumimoji="1" lang="ja-JP" altLang="ja-JP" sz="1100">
              <a:solidFill>
                <a:sysClr val="windowText" lastClr="000000"/>
              </a:solidFill>
              <a:effectLst/>
              <a:latin typeface="+mn-lt"/>
              <a:ea typeface="+mn-ea"/>
              <a:cs typeface="+mn-cs"/>
            </a:rPr>
            <a:t>事業の</a:t>
          </a:r>
          <a:r>
            <a:rPr kumimoji="1" lang="ja-JP" altLang="en-US" sz="1100">
              <a:solidFill>
                <a:sysClr val="windowText" lastClr="000000"/>
              </a:solidFill>
              <a:effectLst/>
              <a:latin typeface="+mn-lt"/>
              <a:ea typeface="+mn-ea"/>
              <a:cs typeface="+mn-cs"/>
            </a:rPr>
            <a:t>償還も始まるため、</a:t>
          </a:r>
          <a:r>
            <a:rPr kumimoji="1" lang="ja-JP" altLang="ja-JP" sz="1100">
              <a:solidFill>
                <a:sysClr val="windowText" lastClr="000000"/>
              </a:solidFill>
              <a:effectLst/>
              <a:latin typeface="+mn-lt"/>
              <a:ea typeface="+mn-ea"/>
              <a:cs typeface="+mn-cs"/>
            </a:rPr>
            <a:t>新規発行を抑制し、償還額の平準化及び実質公債費比率が急激に上昇しないよう努めていく。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89746</xdr:rowOff>
    </xdr:to>
    <xdr:cxnSp macro="">
      <xdr:nvCxnSpPr>
        <xdr:cNvPr id="381" name="直線コネクタ 380"/>
        <xdr:cNvCxnSpPr/>
      </xdr:nvCxnSpPr>
      <xdr:spPr>
        <a:xfrm>
          <a:off x="16179800" y="72665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65617</xdr:rowOff>
    </xdr:to>
    <xdr:cxnSp macro="">
      <xdr:nvCxnSpPr>
        <xdr:cNvPr id="384" name="直線コネクタ 383"/>
        <xdr:cNvCxnSpPr/>
      </xdr:nvCxnSpPr>
      <xdr:spPr>
        <a:xfrm>
          <a:off x="15290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41487</xdr:rowOff>
    </xdr:to>
    <xdr:cxnSp macro="">
      <xdr:nvCxnSpPr>
        <xdr:cNvPr id="387" name="直線コネクタ 386"/>
        <xdr:cNvCxnSpPr/>
      </xdr:nvCxnSpPr>
      <xdr:spPr>
        <a:xfrm>
          <a:off x="14401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49530</xdr:rowOff>
    </xdr:to>
    <xdr:cxnSp macro="">
      <xdr:nvCxnSpPr>
        <xdr:cNvPr id="390" name="直線コネクタ 389"/>
        <xdr:cNvCxnSpPr/>
      </xdr:nvCxnSpPr>
      <xdr:spPr>
        <a:xfrm flipV="1">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0" name="楕円 399"/>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1"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2" name="楕円 40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3" name="テキスト ボックス 40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4" name="楕円 403"/>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5" name="テキスト ボックス 404"/>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年度の将来負担</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年度と比べ</a:t>
          </a:r>
          <a:r>
            <a:rPr kumimoji="1" lang="en-US" altLang="ja-JP" sz="1100">
              <a:solidFill>
                <a:sysClr val="windowText" lastClr="000000"/>
              </a:solidFill>
              <a:effectLst/>
              <a:latin typeface="+mn-lt"/>
              <a:ea typeface="+mn-ea"/>
              <a:cs typeface="+mn-cs"/>
            </a:rPr>
            <a:t>7.9</a:t>
          </a:r>
          <a:r>
            <a:rPr kumimoji="1" lang="ja-JP" altLang="ja-JP" sz="1100">
              <a:solidFill>
                <a:sysClr val="windowText" lastClr="000000"/>
              </a:solidFill>
              <a:effectLst/>
              <a:latin typeface="+mn-lt"/>
              <a:ea typeface="+mn-ea"/>
              <a:cs typeface="+mn-cs"/>
            </a:rPr>
            <a:t>ポイント下がっており、改善</a:t>
          </a:r>
          <a:r>
            <a:rPr kumimoji="1" lang="ja-JP" altLang="en-US" sz="1100">
              <a:solidFill>
                <a:sysClr val="windowText" lastClr="000000"/>
              </a:solidFill>
              <a:effectLst/>
              <a:latin typeface="+mn-lt"/>
              <a:ea typeface="+mn-ea"/>
              <a:cs typeface="+mn-cs"/>
            </a:rPr>
            <a:t>傾向にあ</a:t>
          </a:r>
          <a:r>
            <a:rPr kumimoji="1" lang="ja-JP" altLang="ja-JP" sz="1100">
              <a:solidFill>
                <a:sysClr val="windowText" lastClr="000000"/>
              </a:solidFill>
              <a:effectLst/>
              <a:latin typeface="+mn-lt"/>
              <a:ea typeface="+mn-ea"/>
              <a:cs typeface="+mn-cs"/>
            </a:rPr>
            <a:t>る。これは、</a:t>
          </a:r>
          <a:r>
            <a:rPr kumimoji="1" lang="ja-JP" altLang="en-US" sz="1100">
              <a:solidFill>
                <a:sysClr val="windowText" lastClr="000000"/>
              </a:solidFill>
              <a:effectLst/>
              <a:latin typeface="+mn-lt"/>
              <a:ea typeface="+mn-ea"/>
              <a:cs typeface="+mn-cs"/>
            </a:rPr>
            <a:t>町立図書館建設事業といった</a:t>
          </a:r>
          <a:r>
            <a:rPr kumimoji="1" lang="ja-JP" altLang="ja-JP" sz="1100">
              <a:solidFill>
                <a:sysClr val="windowText" lastClr="000000"/>
              </a:solidFill>
              <a:effectLst/>
              <a:latin typeface="+mn-lt"/>
              <a:ea typeface="+mn-ea"/>
              <a:cs typeface="+mn-cs"/>
            </a:rPr>
            <a:t>過去の大規模事業の起債が完済となり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地方債現在高が減っていることや</a:t>
          </a:r>
          <a:r>
            <a:rPr kumimoji="1" lang="ja-JP" altLang="en-US" sz="1100">
              <a:solidFill>
                <a:sysClr val="windowText" lastClr="000000"/>
              </a:solidFill>
              <a:effectLst/>
              <a:latin typeface="+mn-lt"/>
              <a:ea typeface="+mn-ea"/>
              <a:cs typeface="+mn-cs"/>
            </a:rPr>
            <a:t>新規発行が抑えられていることが</a:t>
          </a:r>
          <a:r>
            <a:rPr kumimoji="1" lang="ja-JP" altLang="ja-JP" sz="1100">
              <a:solidFill>
                <a:sysClr val="windowText" lastClr="000000"/>
              </a:solidFill>
              <a:effectLst/>
              <a:latin typeface="+mn-lt"/>
              <a:ea typeface="+mn-ea"/>
              <a:cs typeface="+mn-cs"/>
            </a:rPr>
            <a:t>考えられる。しかし、依然として類似団体平均や全国平均、県平均よりも大きく上回っているため、引き続き将来負担比率の低下に努めていく必要がある。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98092</xdr:rowOff>
    </xdr:from>
    <xdr:to>
      <xdr:col>81</xdr:col>
      <xdr:colOff>44450</xdr:colOff>
      <xdr:row>19</xdr:row>
      <xdr:rowOff>17417</xdr:rowOff>
    </xdr:to>
    <xdr:cxnSp macro="">
      <xdr:nvCxnSpPr>
        <xdr:cNvPr id="445" name="直線コネクタ 444"/>
        <xdr:cNvCxnSpPr/>
      </xdr:nvCxnSpPr>
      <xdr:spPr>
        <a:xfrm flipV="1">
          <a:off x="16179800" y="3184192"/>
          <a:ext cx="8382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17417</xdr:rowOff>
    </xdr:from>
    <xdr:to>
      <xdr:col>77</xdr:col>
      <xdr:colOff>44450</xdr:colOff>
      <xdr:row>19</xdr:row>
      <xdr:rowOff>142663</xdr:rowOff>
    </xdr:to>
    <xdr:cxnSp macro="">
      <xdr:nvCxnSpPr>
        <xdr:cNvPr id="448" name="直線コネクタ 447"/>
        <xdr:cNvCxnSpPr/>
      </xdr:nvCxnSpPr>
      <xdr:spPr>
        <a:xfrm flipV="1">
          <a:off x="15290800" y="3274967"/>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142663</xdr:rowOff>
    </xdr:from>
    <xdr:to>
      <xdr:col>72</xdr:col>
      <xdr:colOff>203200</xdr:colOff>
      <xdr:row>20</xdr:row>
      <xdr:rowOff>28666</xdr:rowOff>
    </xdr:to>
    <xdr:cxnSp macro="">
      <xdr:nvCxnSpPr>
        <xdr:cNvPr id="451" name="直線コネクタ 450"/>
        <xdr:cNvCxnSpPr/>
      </xdr:nvCxnSpPr>
      <xdr:spPr>
        <a:xfrm flipV="1">
          <a:off x="14401800" y="340021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43845</xdr:rowOff>
    </xdr:from>
    <xdr:to>
      <xdr:col>68</xdr:col>
      <xdr:colOff>152400</xdr:colOff>
      <xdr:row>20</xdr:row>
      <xdr:rowOff>28666</xdr:rowOff>
    </xdr:to>
    <xdr:cxnSp macro="">
      <xdr:nvCxnSpPr>
        <xdr:cNvPr id="454" name="直線コネクタ 453"/>
        <xdr:cNvCxnSpPr/>
      </xdr:nvCxnSpPr>
      <xdr:spPr>
        <a:xfrm>
          <a:off x="13512800" y="3301395"/>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47292</xdr:rowOff>
    </xdr:from>
    <xdr:to>
      <xdr:col>81</xdr:col>
      <xdr:colOff>95250</xdr:colOff>
      <xdr:row>18</xdr:row>
      <xdr:rowOff>148892</xdr:rowOff>
    </xdr:to>
    <xdr:sp macro="" textlink="">
      <xdr:nvSpPr>
        <xdr:cNvPr id="464" name="楕円 463"/>
        <xdr:cNvSpPr/>
      </xdr:nvSpPr>
      <xdr:spPr>
        <a:xfrm>
          <a:off x="16967200" y="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19369</xdr:rowOff>
    </xdr:from>
    <xdr:ext cx="762000" cy="259045"/>
    <xdr:sp macro="" textlink="">
      <xdr:nvSpPr>
        <xdr:cNvPr id="465" name="将来負担の状況該当値テキスト"/>
        <xdr:cNvSpPr txBox="1"/>
      </xdr:nvSpPr>
      <xdr:spPr>
        <a:xfrm>
          <a:off x="17106900" y="310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138067</xdr:rowOff>
    </xdr:from>
    <xdr:to>
      <xdr:col>77</xdr:col>
      <xdr:colOff>95250</xdr:colOff>
      <xdr:row>19</xdr:row>
      <xdr:rowOff>68217</xdr:rowOff>
    </xdr:to>
    <xdr:sp macro="" textlink="">
      <xdr:nvSpPr>
        <xdr:cNvPr id="466" name="楕円 465"/>
        <xdr:cNvSpPr/>
      </xdr:nvSpPr>
      <xdr:spPr>
        <a:xfrm>
          <a:off x="161290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52994</xdr:rowOff>
    </xdr:from>
    <xdr:ext cx="736600" cy="259045"/>
    <xdr:sp macro="" textlink="">
      <xdr:nvSpPr>
        <xdr:cNvPr id="467" name="テキスト ボックス 466"/>
        <xdr:cNvSpPr txBox="1"/>
      </xdr:nvSpPr>
      <xdr:spPr>
        <a:xfrm>
          <a:off x="15798800" y="331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91863</xdr:rowOff>
    </xdr:from>
    <xdr:to>
      <xdr:col>73</xdr:col>
      <xdr:colOff>44450</xdr:colOff>
      <xdr:row>20</xdr:row>
      <xdr:rowOff>22013</xdr:rowOff>
    </xdr:to>
    <xdr:sp macro="" textlink="">
      <xdr:nvSpPr>
        <xdr:cNvPr id="468" name="楕円 467"/>
        <xdr:cNvSpPr/>
      </xdr:nvSpPr>
      <xdr:spPr>
        <a:xfrm>
          <a:off x="15240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6790</xdr:rowOff>
    </xdr:from>
    <xdr:ext cx="762000" cy="259045"/>
    <xdr:sp macro="" textlink="">
      <xdr:nvSpPr>
        <xdr:cNvPr id="469" name="テキスト ボックス 468"/>
        <xdr:cNvSpPr txBox="1"/>
      </xdr:nvSpPr>
      <xdr:spPr>
        <a:xfrm>
          <a:off x="14909800" y="3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149316</xdr:rowOff>
    </xdr:from>
    <xdr:to>
      <xdr:col>68</xdr:col>
      <xdr:colOff>203200</xdr:colOff>
      <xdr:row>20</xdr:row>
      <xdr:rowOff>79466</xdr:rowOff>
    </xdr:to>
    <xdr:sp macro="" textlink="">
      <xdr:nvSpPr>
        <xdr:cNvPr id="470" name="楕円 469"/>
        <xdr:cNvSpPr/>
      </xdr:nvSpPr>
      <xdr:spPr>
        <a:xfrm>
          <a:off x="14351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64243</xdr:rowOff>
    </xdr:from>
    <xdr:ext cx="762000" cy="259045"/>
    <xdr:sp macro="" textlink="">
      <xdr:nvSpPr>
        <xdr:cNvPr id="471" name="テキスト ボックス 470"/>
        <xdr:cNvSpPr txBox="1"/>
      </xdr:nvSpPr>
      <xdr:spPr>
        <a:xfrm>
          <a:off x="14020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164495</xdr:rowOff>
    </xdr:from>
    <xdr:to>
      <xdr:col>64</xdr:col>
      <xdr:colOff>152400</xdr:colOff>
      <xdr:row>19</xdr:row>
      <xdr:rowOff>94645</xdr:rowOff>
    </xdr:to>
    <xdr:sp macro="" textlink="">
      <xdr:nvSpPr>
        <xdr:cNvPr id="472" name="楕円 471"/>
        <xdr:cNvSpPr/>
      </xdr:nvSpPr>
      <xdr:spPr>
        <a:xfrm>
          <a:off x="134620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79422</xdr:rowOff>
    </xdr:from>
    <xdr:ext cx="762000" cy="259045"/>
    <xdr:sp macro="" textlink="">
      <xdr:nvSpPr>
        <xdr:cNvPr id="473" name="テキスト ボックス 472"/>
        <xdr:cNvSpPr txBox="1"/>
      </xdr:nvSpPr>
      <xdr:spPr>
        <a:xfrm>
          <a:off x="13131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人件費に係るものは、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年度において、平成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、全国平均より</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ポイント下回り、類似団体平均や県平均と同程度である。学校給食共同調理場や町立保育所などの施設運営を直営で行っているが、職員数が少ないため人件費はおさえられている。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がった要因としては、育児休暇</a:t>
          </a:r>
          <a:r>
            <a:rPr kumimoji="1" lang="ja-JP" altLang="en-US" sz="1100">
              <a:solidFill>
                <a:sysClr val="windowText" lastClr="000000"/>
              </a:solidFill>
              <a:effectLst/>
              <a:latin typeface="+mn-lt"/>
              <a:ea typeface="+mn-ea"/>
              <a:cs typeface="+mn-cs"/>
            </a:rPr>
            <a:t>から復帰した</a:t>
          </a:r>
          <a:r>
            <a:rPr kumimoji="1" lang="ja-JP" altLang="ja-JP" sz="1100">
              <a:solidFill>
                <a:sysClr val="windowText" lastClr="000000"/>
              </a:solidFill>
              <a:effectLst/>
              <a:latin typeface="+mn-lt"/>
              <a:ea typeface="+mn-ea"/>
              <a:cs typeface="+mn-cs"/>
            </a:rPr>
            <a:t>職員の増や嘱託員の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が考えられる。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10414</xdr:rowOff>
    </xdr:to>
    <xdr:cxnSp macro="">
      <xdr:nvCxnSpPr>
        <xdr:cNvPr id="64" name="直線コネクタ 63"/>
        <xdr:cNvCxnSpPr/>
      </xdr:nvCxnSpPr>
      <xdr:spPr>
        <a:xfrm>
          <a:off x="3987800" y="6326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46990</xdr:rowOff>
    </xdr:to>
    <xdr:cxnSp macro="">
      <xdr:nvCxnSpPr>
        <xdr:cNvPr id="67" name="直線コネクタ 66"/>
        <xdr:cNvCxnSpPr/>
      </xdr:nvCxnSpPr>
      <xdr:spPr>
        <a:xfrm flipV="1">
          <a:off x="3098800" y="6326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46990</xdr:rowOff>
    </xdr:to>
    <xdr:cxnSp macro="">
      <xdr:nvCxnSpPr>
        <xdr:cNvPr id="70" name="直線コネクタ 69"/>
        <xdr:cNvCxnSpPr/>
      </xdr:nvCxnSpPr>
      <xdr:spPr>
        <a:xfrm>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10414</xdr:rowOff>
    </xdr:to>
    <xdr:cxnSp macro="">
      <xdr:nvCxnSpPr>
        <xdr:cNvPr id="73" name="直線コネクタ 72"/>
        <xdr:cNvCxnSpPr/>
      </xdr:nvCxnSpPr>
      <xdr:spPr>
        <a:xfrm>
          <a:off x="1320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物件費に係るものは、令和元年度は平成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ポイント下がってい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。これは、システム機器の更新時期の見直し</a:t>
          </a:r>
          <a:r>
            <a:rPr kumimoji="1" lang="ja-JP" altLang="en-US" sz="1100">
              <a:solidFill>
                <a:sysClr val="windowText" lastClr="000000"/>
              </a:solidFill>
              <a:effectLst/>
              <a:latin typeface="+mn-lt"/>
              <a:ea typeface="+mn-ea"/>
              <a:cs typeface="+mn-cs"/>
            </a:rPr>
            <a:t>による委託料等の削減や、教育施設の節電に</a:t>
          </a:r>
          <a:r>
            <a:rPr kumimoji="1" lang="ja-JP" altLang="ja-JP" sz="1100">
              <a:solidFill>
                <a:sysClr val="windowText" lastClr="000000"/>
              </a:solidFill>
              <a:effectLst/>
              <a:latin typeface="+mn-lt"/>
              <a:ea typeface="+mn-ea"/>
              <a:cs typeface="+mn-cs"/>
            </a:rPr>
            <a:t>努めたことが要因である。類似団体平均より</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ポイント、全国平均や県平均と比べても下回っている状況が継続しており、今後もこの状況を維持することに努めていく。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161290</xdr:rowOff>
    </xdr:to>
    <xdr:cxnSp macro="">
      <xdr:nvCxnSpPr>
        <xdr:cNvPr id="125" name="直線コネクタ 124"/>
        <xdr:cNvCxnSpPr/>
      </xdr:nvCxnSpPr>
      <xdr:spPr>
        <a:xfrm flipV="1">
          <a:off x="15671800" y="237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81280</xdr:rowOff>
    </xdr:to>
    <xdr:cxnSp macro="">
      <xdr:nvCxnSpPr>
        <xdr:cNvPr id="128" name="直線コネクタ 127"/>
        <xdr:cNvCxnSpPr/>
      </xdr:nvCxnSpPr>
      <xdr:spPr>
        <a:xfrm flipV="1">
          <a:off x="14782800" y="239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104140</xdr:rowOff>
    </xdr:to>
    <xdr:cxnSp macro="">
      <xdr:nvCxnSpPr>
        <xdr:cNvPr id="131" name="直線コネクタ 130"/>
        <xdr:cNvCxnSpPr/>
      </xdr:nvCxnSpPr>
      <xdr:spPr>
        <a:xfrm flipV="1">
          <a:off x="13893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14</xdr:row>
      <xdr:rowOff>111760</xdr:rowOff>
    </xdr:to>
    <xdr:cxnSp macro="">
      <xdr:nvCxnSpPr>
        <xdr:cNvPr id="134" name="直線コネクタ 133"/>
        <xdr:cNvCxnSpPr/>
      </xdr:nvCxnSpPr>
      <xdr:spPr>
        <a:xfrm flipV="1">
          <a:off x="13004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4" name="楕円 143"/>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5"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6" name="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0" name="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2" name="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扶助費については近年増加傾向にあ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がった。これは、</a:t>
          </a:r>
          <a:r>
            <a:rPr kumimoji="1" lang="ja-JP" altLang="en-US" sz="1100">
              <a:solidFill>
                <a:sysClr val="windowText" lastClr="000000"/>
              </a:solidFill>
              <a:effectLst/>
              <a:latin typeface="+mn-lt"/>
              <a:ea typeface="+mn-ea"/>
              <a:cs typeface="+mn-cs"/>
            </a:rPr>
            <a:t>認可保育園が</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園増えたことに伴う</a:t>
          </a:r>
          <a:r>
            <a:rPr kumimoji="1" lang="ja-JP" altLang="ja-JP" sz="1100">
              <a:solidFill>
                <a:sysClr val="windowText" lastClr="000000"/>
              </a:solidFill>
              <a:effectLst/>
              <a:latin typeface="+mn-lt"/>
              <a:ea typeface="+mn-ea"/>
              <a:cs typeface="+mn-cs"/>
            </a:rPr>
            <a:t>私立児童運営費負担金の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が主な要因である。全国平均や県平均を下回っている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、類似団体平均と比較すると継続的に高い状況が続いており、今後も上昇傾向が続くと予想されることから、事業内容を細かく精査し、見直しをすすめて</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傾向に歯止めをかけるよう努めていく。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116115</xdr:rowOff>
    </xdr:to>
    <xdr:cxnSp macro="">
      <xdr:nvCxnSpPr>
        <xdr:cNvPr id="188" name="直線コネクタ 187"/>
        <xdr:cNvCxnSpPr/>
      </xdr:nvCxnSpPr>
      <xdr:spPr>
        <a:xfrm>
          <a:off x="3987800" y="99404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116115</xdr:rowOff>
    </xdr:to>
    <xdr:cxnSp macro="">
      <xdr:nvCxnSpPr>
        <xdr:cNvPr id="191" name="直線コネクタ 190"/>
        <xdr:cNvCxnSpPr/>
      </xdr:nvCxnSpPr>
      <xdr:spPr>
        <a:xfrm flipV="1">
          <a:off x="3098800" y="9940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116115</xdr:rowOff>
    </xdr:to>
    <xdr:cxnSp macro="">
      <xdr:nvCxnSpPr>
        <xdr:cNvPr id="194" name="直線コネクタ 193"/>
        <xdr:cNvCxnSpPr/>
      </xdr:nvCxnSpPr>
      <xdr:spPr>
        <a:xfrm>
          <a:off x="2209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58</xdr:row>
      <xdr:rowOff>50800</xdr:rowOff>
    </xdr:to>
    <xdr:cxnSp macro="">
      <xdr:nvCxnSpPr>
        <xdr:cNvPr id="197" name="直線コネクタ 196"/>
        <xdr:cNvCxnSpPr/>
      </xdr:nvCxnSpPr>
      <xdr:spPr>
        <a:xfrm>
          <a:off x="1320800" y="98533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7" name="楕円 206"/>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8"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1" name="楕円 210"/>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2" name="テキスト ボックス 211"/>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その他は主に繰出金が大きな割合を占めているが、令和元年度は平成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ポイント下がった。これは、</a:t>
          </a:r>
          <a:r>
            <a:rPr kumimoji="1" lang="ja-JP" altLang="en-US" sz="1100">
              <a:solidFill>
                <a:sysClr val="windowText" lastClr="000000"/>
              </a:solidFill>
              <a:effectLst/>
              <a:latin typeface="+mn-lt"/>
              <a:ea typeface="+mn-ea"/>
              <a:cs typeface="+mn-cs"/>
            </a:rPr>
            <a:t>下水道事業会計への繰出金（経常分）が減った</a:t>
          </a:r>
          <a:r>
            <a:rPr kumimoji="1" lang="ja-JP" altLang="ja-JP" sz="1100">
              <a:solidFill>
                <a:sysClr val="windowText" lastClr="000000"/>
              </a:solidFill>
              <a:effectLst/>
              <a:latin typeface="+mn-lt"/>
              <a:ea typeface="+mn-ea"/>
              <a:cs typeface="+mn-cs"/>
            </a:rPr>
            <a:t>ことによる影響と考えられる。今後は</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国民健康保険特別会計への赤字補てん</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法定外</a:t>
          </a:r>
          <a:r>
            <a:rPr kumimoji="1" lang="ja-JP" altLang="en-US" sz="1100">
              <a:solidFill>
                <a:sysClr val="windowText" lastClr="000000"/>
              </a:solidFill>
              <a:effectLst/>
              <a:latin typeface="+mn-lt"/>
              <a:ea typeface="+mn-ea"/>
              <a:cs typeface="+mn-cs"/>
            </a:rPr>
            <a:t>の繰り出し、また、</a:t>
          </a:r>
          <a:r>
            <a:rPr kumimoji="1" lang="ja-JP" altLang="ja-JP" sz="1100">
              <a:solidFill>
                <a:sysClr val="windowText" lastClr="000000"/>
              </a:solidFill>
              <a:effectLst/>
              <a:latin typeface="+mn-lt"/>
              <a:ea typeface="+mn-ea"/>
              <a:cs typeface="+mn-cs"/>
            </a:rPr>
            <a:t>土地区画整理事業特別会計への繰出</a:t>
          </a:r>
          <a:r>
            <a:rPr kumimoji="1" lang="ja-JP" altLang="en-US" sz="1100">
              <a:solidFill>
                <a:sysClr val="windowText" lastClr="000000"/>
              </a:solidFill>
              <a:effectLst/>
              <a:latin typeface="+mn-lt"/>
              <a:ea typeface="+mn-ea"/>
              <a:cs typeface="+mn-cs"/>
            </a:rPr>
            <a:t>金が増える時期</a:t>
          </a:r>
          <a:r>
            <a:rPr kumimoji="1" lang="ja-JP" altLang="ja-JP" sz="1100">
              <a:solidFill>
                <a:sysClr val="windowText" lastClr="000000"/>
              </a:solidFill>
              <a:effectLst/>
              <a:latin typeface="+mn-lt"/>
              <a:ea typeface="+mn-ea"/>
              <a:cs typeface="+mn-cs"/>
            </a:rPr>
            <a:t>が見込まれる。特別会計は、保険料や料金の適正化を図るなど、独立採算の理念に基づいた経営を促していく。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155575</xdr:rowOff>
    </xdr:to>
    <xdr:cxnSp macro="">
      <xdr:nvCxnSpPr>
        <xdr:cNvPr id="253" name="直線コネクタ 252"/>
        <xdr:cNvCxnSpPr/>
      </xdr:nvCxnSpPr>
      <xdr:spPr>
        <a:xfrm flipV="1">
          <a:off x="15671800" y="9575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56</xdr:row>
      <xdr:rowOff>69850</xdr:rowOff>
    </xdr:to>
    <xdr:cxnSp macro="">
      <xdr:nvCxnSpPr>
        <xdr:cNvPr id="256" name="直線コネクタ 255"/>
        <xdr:cNvCxnSpPr/>
      </xdr:nvCxnSpPr>
      <xdr:spPr>
        <a:xfrm flipV="1">
          <a:off x="14782800" y="9585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57</xdr:row>
      <xdr:rowOff>3175</xdr:rowOff>
    </xdr:to>
    <xdr:cxnSp macro="">
      <xdr:nvCxnSpPr>
        <xdr:cNvPr id="259" name="直線コネクタ 258"/>
        <xdr:cNvCxnSpPr/>
      </xdr:nvCxnSpPr>
      <xdr:spPr>
        <a:xfrm flipV="1">
          <a:off x="13893800" y="96710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3175</xdr:rowOff>
    </xdr:to>
    <xdr:cxnSp macro="">
      <xdr:nvCxnSpPr>
        <xdr:cNvPr id="262" name="直線コネクタ 261"/>
        <xdr:cNvCxnSpPr/>
      </xdr:nvCxnSpPr>
      <xdr:spPr>
        <a:xfrm>
          <a:off x="13004800" y="974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2" name="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3"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74" name="楕円 273"/>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75" name="テキスト ボックス 274"/>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6" name="楕円 275"/>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7" name="テキスト ボックス 276"/>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80" name="楕円 279"/>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81" name="テキスト ボックス 280"/>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補助費に係るものについては、令和元年度は平成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ポイント下がり、類似団体平均を下回った。これは、</a:t>
          </a:r>
          <a:r>
            <a:rPr kumimoji="1" lang="ja-JP" altLang="en-US" sz="1100">
              <a:solidFill>
                <a:sysClr val="windowText" lastClr="000000"/>
              </a:solidFill>
              <a:effectLst/>
              <a:latin typeface="+mn-lt"/>
              <a:ea typeface="+mn-ea"/>
              <a:cs typeface="+mn-cs"/>
            </a:rPr>
            <a:t>南部広域行政組合</a:t>
          </a:r>
          <a:r>
            <a:rPr kumimoji="1" lang="ja-JP" altLang="ja-JP" sz="1100">
              <a:solidFill>
                <a:sysClr val="windowText" lastClr="000000"/>
              </a:solidFill>
              <a:effectLst/>
              <a:latin typeface="+mn-lt"/>
              <a:ea typeface="+mn-ea"/>
              <a:cs typeface="+mn-cs"/>
            </a:rPr>
            <a:t>負担金が減</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したことや</a:t>
          </a:r>
          <a:r>
            <a:rPr kumimoji="1" lang="ja-JP" altLang="en-US" sz="1100">
              <a:solidFill>
                <a:sysClr val="windowText" lastClr="000000"/>
              </a:solidFill>
              <a:effectLst/>
              <a:latin typeface="+mn-lt"/>
              <a:ea typeface="+mn-ea"/>
              <a:cs typeface="+mn-cs"/>
            </a:rPr>
            <a:t>認可外保育園が</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園減ったことによる</a:t>
          </a:r>
          <a:r>
            <a:rPr kumimoji="1" lang="ja-JP" altLang="ja-JP" sz="1100">
              <a:solidFill>
                <a:sysClr val="windowText" lastClr="000000"/>
              </a:solidFill>
              <a:effectLst/>
              <a:latin typeface="+mn-lt"/>
              <a:ea typeface="+mn-ea"/>
              <a:cs typeface="+mn-cs"/>
            </a:rPr>
            <a:t>補助金の減が主な要因と考えられる。</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今後は南部広域行政組合や東部消防組合の負担金</a:t>
          </a:r>
          <a:r>
            <a:rPr kumimoji="1" lang="ja-JP" altLang="en-US" sz="1100">
              <a:solidFill>
                <a:sysClr val="windowText" lastClr="000000"/>
              </a:solidFill>
              <a:effectLst/>
              <a:latin typeface="+mn-lt"/>
              <a:ea typeface="+mn-ea"/>
              <a:cs typeface="+mn-cs"/>
            </a:rPr>
            <a:t>が上がる時期</a:t>
          </a:r>
          <a:r>
            <a:rPr kumimoji="1" lang="ja-JP" altLang="ja-JP" sz="1100">
              <a:solidFill>
                <a:sysClr val="windowText" lastClr="000000"/>
              </a:solidFill>
              <a:effectLst/>
              <a:latin typeface="+mn-lt"/>
              <a:ea typeface="+mn-ea"/>
              <a:cs typeface="+mn-cs"/>
            </a:rPr>
            <a:t>が見込まれるため、必要性の低い補助金は見直しや廃止を検討していく。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11" name="直線コネクタ 310"/>
        <xdr:cNvCxnSpPr/>
      </xdr:nvCxnSpPr>
      <xdr:spPr>
        <a:xfrm flipV="1">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19558</xdr:rowOff>
    </xdr:to>
    <xdr:cxnSp macro="">
      <xdr:nvCxnSpPr>
        <xdr:cNvPr id="314" name="直線コネクタ 313"/>
        <xdr:cNvCxnSpPr/>
      </xdr:nvCxnSpPr>
      <xdr:spPr>
        <a:xfrm flipV="1">
          <a:off x="14782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19558</xdr:rowOff>
    </xdr:to>
    <xdr:cxnSp macro="">
      <xdr:nvCxnSpPr>
        <xdr:cNvPr id="317" name="直線コネクタ 316"/>
        <xdr:cNvCxnSpPr/>
      </xdr:nvCxnSpPr>
      <xdr:spPr>
        <a:xfrm>
          <a:off x="13893800" y="62306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20" name="直線コネクタ 319"/>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2" name="楕円 33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33" name="テキスト ボックス 332"/>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7" name="テキスト ボックス 33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8" name="楕円 33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9" name="テキスト ボックス 33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aseline="0">
              <a:solidFill>
                <a:sysClr val="windowText" lastClr="000000"/>
              </a:solidFill>
              <a:effectLst/>
              <a:latin typeface="+mn-lt"/>
              <a:ea typeface="+mn-ea"/>
              <a:cs typeface="+mn-cs"/>
            </a:rPr>
            <a:t>公債費について、</a:t>
          </a:r>
          <a:r>
            <a:rPr kumimoji="1" lang="ja-JP" altLang="ja-JP" sz="1100">
              <a:solidFill>
                <a:sysClr val="windowText" lastClr="000000"/>
              </a:solidFill>
              <a:effectLst/>
              <a:latin typeface="+mn-lt"/>
              <a:ea typeface="+mn-ea"/>
              <a:cs typeface="+mn-cs"/>
            </a:rPr>
            <a:t>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下がった</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要因として、</a:t>
          </a:r>
          <a:r>
            <a:rPr kumimoji="1" lang="ja-JP" altLang="ja-JP" sz="1100">
              <a:solidFill>
                <a:sysClr val="windowText" lastClr="000000"/>
              </a:solidFill>
              <a:effectLst/>
              <a:latin typeface="+mn-lt"/>
              <a:ea typeface="+mn-ea"/>
              <a:cs typeface="+mn-cs"/>
            </a:rPr>
            <a:t>町立図書館建設事業といった過去の大規模事業の起債が完済となり、地方債現在高が減っていることや新規発行が抑えられていることが考えられる。</a:t>
          </a:r>
          <a:r>
            <a:rPr kumimoji="1" lang="ja-JP" altLang="ja-JP" sz="1100" baseline="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農水産物流通・加工・観光拠点施設整備事業の償還も始まる</a:t>
          </a:r>
          <a:r>
            <a:rPr kumimoji="1" lang="ja-JP" altLang="en-US" sz="1100" baseline="0">
              <a:solidFill>
                <a:sysClr val="windowText" lastClr="000000"/>
              </a:solidFill>
              <a:effectLst/>
              <a:latin typeface="+mn-lt"/>
              <a:ea typeface="+mn-ea"/>
              <a:cs typeface="+mn-cs"/>
            </a:rPr>
            <a:t>こと</a:t>
          </a:r>
          <a:r>
            <a:rPr kumimoji="1" lang="ja-JP" altLang="ja-JP" sz="1100" baseline="0">
              <a:solidFill>
                <a:sysClr val="windowText" lastClr="000000"/>
              </a:solidFill>
              <a:effectLst/>
              <a:latin typeface="+mn-lt"/>
              <a:ea typeface="+mn-ea"/>
              <a:cs typeface="+mn-cs"/>
            </a:rPr>
            <a:t>により上昇する見込み</a:t>
          </a:r>
          <a:r>
            <a:rPr kumimoji="1" lang="ja-JP" altLang="en-US" sz="1100" baseline="0">
              <a:solidFill>
                <a:sysClr val="windowText" lastClr="000000"/>
              </a:solidFill>
              <a:effectLst/>
              <a:latin typeface="+mn-lt"/>
              <a:ea typeface="+mn-ea"/>
              <a:cs typeface="+mn-cs"/>
            </a:rPr>
            <a:t>のため、</a:t>
          </a:r>
          <a:r>
            <a:rPr kumimoji="1" lang="ja-JP" altLang="ja-JP" sz="1100" baseline="0">
              <a:solidFill>
                <a:sysClr val="windowText" lastClr="000000"/>
              </a:solidFill>
              <a:effectLst/>
              <a:latin typeface="+mn-lt"/>
              <a:ea typeface="+mn-ea"/>
              <a:cs typeface="+mn-cs"/>
            </a:rPr>
            <a:t>投資事業の削減に努め、新規発行の抑制を図るなど、償還額の平準化及び公債費の上昇が急激にならないよう努めていく。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92711</xdr:rowOff>
    </xdr:to>
    <xdr:cxnSp macro="">
      <xdr:nvCxnSpPr>
        <xdr:cNvPr id="372" name="直線コネクタ 371"/>
        <xdr:cNvCxnSpPr/>
      </xdr:nvCxnSpPr>
      <xdr:spPr>
        <a:xfrm flipV="1">
          <a:off x="3987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75" name="直線コネクタ 374"/>
        <xdr:cNvCxnSpPr/>
      </xdr:nvCxnSpPr>
      <xdr:spPr>
        <a:xfrm flipV="1">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100330</xdr:rowOff>
    </xdr:to>
    <xdr:cxnSp macro="">
      <xdr:nvCxnSpPr>
        <xdr:cNvPr id="378" name="直線コネクタ 377"/>
        <xdr:cNvCxnSpPr/>
      </xdr:nvCxnSpPr>
      <xdr:spPr>
        <a:xfrm>
          <a:off x="2209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81" name="直線コネクタ 380"/>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1" name="楕円 390"/>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2"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3" name="楕円 392"/>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4" name="テキスト ボックス 39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5" name="楕円 394"/>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96" name="テキスト ボックス 395"/>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7" name="楕円 396"/>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8" name="テキスト ボックス 39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9" name="楕円 398"/>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400" name="テキスト ボックス 39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公債費以外で経常収支比率をみると、令和元年度は平成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、類似団体平均や全国平均、県平均を下回った。</a:t>
          </a:r>
          <a:r>
            <a:rPr kumimoji="1" lang="ja-JP" altLang="en-US" sz="1100">
              <a:solidFill>
                <a:sysClr val="windowText" lastClr="000000"/>
              </a:solidFill>
              <a:effectLst/>
              <a:latin typeface="+mn-lt"/>
              <a:ea typeface="+mn-ea"/>
              <a:cs typeface="+mn-cs"/>
            </a:rPr>
            <a:t>これは、前年度から引き続き行っている</a:t>
          </a:r>
          <a:r>
            <a:rPr kumimoji="1" lang="ja-JP" altLang="ja-JP" sz="1100">
              <a:solidFill>
                <a:sysClr val="windowText" lastClr="000000"/>
              </a:solidFill>
              <a:effectLst/>
              <a:latin typeface="+mn-lt"/>
              <a:ea typeface="+mn-ea"/>
              <a:cs typeface="+mn-cs"/>
            </a:rPr>
            <a:t>内部努力による経費削減の効果</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あらわれている。今後、経常収支比率を安定したものとするためには、増加傾向にある扶助費をいかに抑制するかが重要であり、サービスの縮小を図るなど、対策を講じていく。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131572</xdr:rowOff>
    </xdr:to>
    <xdr:cxnSp macro="">
      <xdr:nvCxnSpPr>
        <xdr:cNvPr id="431" name="直線コネクタ 430"/>
        <xdr:cNvCxnSpPr/>
      </xdr:nvCxnSpPr>
      <xdr:spPr>
        <a:xfrm>
          <a:off x="15671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78</xdr:row>
      <xdr:rowOff>12700</xdr:rowOff>
    </xdr:to>
    <xdr:cxnSp macro="">
      <xdr:nvCxnSpPr>
        <xdr:cNvPr id="434" name="直線コネクタ 433"/>
        <xdr:cNvCxnSpPr/>
      </xdr:nvCxnSpPr>
      <xdr:spPr>
        <a:xfrm flipV="1">
          <a:off x="14782800" y="131480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78</xdr:row>
      <xdr:rowOff>12700</xdr:rowOff>
    </xdr:to>
    <xdr:cxnSp macro="">
      <xdr:nvCxnSpPr>
        <xdr:cNvPr id="437" name="直線コネクタ 436"/>
        <xdr:cNvCxnSpPr/>
      </xdr:nvCxnSpPr>
      <xdr:spPr>
        <a:xfrm>
          <a:off x="13893800" y="13253213"/>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51563</xdr:rowOff>
    </xdr:to>
    <xdr:cxnSp macro="">
      <xdr:nvCxnSpPr>
        <xdr:cNvPr id="440" name="直線コネクタ 439"/>
        <xdr:cNvCxnSpPr/>
      </xdr:nvCxnSpPr>
      <xdr:spPr>
        <a:xfrm>
          <a:off x="13004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50" name="楕円 449"/>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1"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2" name="楕円 451"/>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3" name="テキスト ボックス 452"/>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6" name="楕円 455"/>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7" name="テキスト ボックス 456"/>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8" name="楕円 457"/>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9" name="テキスト ボックス 458"/>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12809</xdr:rowOff>
    </xdr:from>
    <xdr:to>
      <xdr:col>29</xdr:col>
      <xdr:colOff>127000</xdr:colOff>
      <xdr:row>18</xdr:row>
      <xdr:rowOff>14246</xdr:rowOff>
    </xdr:to>
    <xdr:cxnSp macro="">
      <xdr:nvCxnSpPr>
        <xdr:cNvPr id="52" name="直線コネクタ 51"/>
        <xdr:cNvCxnSpPr/>
      </xdr:nvCxnSpPr>
      <xdr:spPr bwMode="auto">
        <a:xfrm>
          <a:off x="5003800" y="3146534"/>
          <a:ext cx="6477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158492</xdr:rowOff>
    </xdr:from>
    <xdr:to>
      <xdr:col>26</xdr:col>
      <xdr:colOff>50800</xdr:colOff>
      <xdr:row>18</xdr:row>
      <xdr:rowOff>12809</xdr:rowOff>
    </xdr:to>
    <xdr:cxnSp macro="">
      <xdr:nvCxnSpPr>
        <xdr:cNvPr id="55" name="直線コネクタ 54"/>
        <xdr:cNvCxnSpPr/>
      </xdr:nvCxnSpPr>
      <xdr:spPr bwMode="auto">
        <a:xfrm>
          <a:off x="4305300" y="3120767"/>
          <a:ext cx="6985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137396</xdr:rowOff>
    </xdr:from>
    <xdr:to>
      <xdr:col>22</xdr:col>
      <xdr:colOff>114300</xdr:colOff>
      <xdr:row>17</xdr:row>
      <xdr:rowOff>158492</xdr:rowOff>
    </xdr:to>
    <xdr:cxnSp macro="">
      <xdr:nvCxnSpPr>
        <xdr:cNvPr id="58" name="直線コネクタ 57"/>
        <xdr:cNvCxnSpPr/>
      </xdr:nvCxnSpPr>
      <xdr:spPr bwMode="auto">
        <a:xfrm>
          <a:off x="3606800" y="3099671"/>
          <a:ext cx="698500" cy="2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137396</xdr:rowOff>
    </xdr:from>
    <xdr:to>
      <xdr:col>18</xdr:col>
      <xdr:colOff>177800</xdr:colOff>
      <xdr:row>17</xdr:row>
      <xdr:rowOff>149381</xdr:rowOff>
    </xdr:to>
    <xdr:cxnSp macro="">
      <xdr:nvCxnSpPr>
        <xdr:cNvPr id="61" name="直線コネクタ 60"/>
        <xdr:cNvCxnSpPr/>
      </xdr:nvCxnSpPr>
      <xdr:spPr bwMode="auto">
        <a:xfrm flipV="1">
          <a:off x="2908300" y="3099671"/>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134896</xdr:rowOff>
    </xdr:from>
    <xdr:to>
      <xdr:col>29</xdr:col>
      <xdr:colOff>177800</xdr:colOff>
      <xdr:row>18</xdr:row>
      <xdr:rowOff>65046</xdr:rowOff>
    </xdr:to>
    <xdr:sp macro="" textlink="">
      <xdr:nvSpPr>
        <xdr:cNvPr id="71" name="楕円 70"/>
        <xdr:cNvSpPr/>
      </xdr:nvSpPr>
      <xdr:spPr bwMode="auto">
        <a:xfrm>
          <a:off x="5600700" y="309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106973</xdr:rowOff>
    </xdr:from>
    <xdr:ext cx="762000" cy="259045"/>
    <xdr:sp macro="" textlink="">
      <xdr:nvSpPr>
        <xdr:cNvPr id="72" name="人口1人当たり決算額の推移該当値テキスト130"/>
        <xdr:cNvSpPr txBox="1"/>
      </xdr:nvSpPr>
      <xdr:spPr>
        <a:xfrm>
          <a:off x="5740400" y="306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133459</xdr:rowOff>
    </xdr:from>
    <xdr:to>
      <xdr:col>26</xdr:col>
      <xdr:colOff>101600</xdr:colOff>
      <xdr:row>18</xdr:row>
      <xdr:rowOff>63609</xdr:rowOff>
    </xdr:to>
    <xdr:sp macro="" textlink="">
      <xdr:nvSpPr>
        <xdr:cNvPr id="73" name="楕円 72"/>
        <xdr:cNvSpPr/>
      </xdr:nvSpPr>
      <xdr:spPr bwMode="auto">
        <a:xfrm>
          <a:off x="4953000" y="30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48386</xdr:rowOff>
    </xdr:from>
    <xdr:ext cx="736600" cy="259045"/>
    <xdr:sp macro="" textlink="">
      <xdr:nvSpPr>
        <xdr:cNvPr id="74" name="テキスト ボックス 73"/>
        <xdr:cNvSpPr txBox="1"/>
      </xdr:nvSpPr>
      <xdr:spPr>
        <a:xfrm>
          <a:off x="4622800" y="318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107692</xdr:rowOff>
    </xdr:from>
    <xdr:to>
      <xdr:col>22</xdr:col>
      <xdr:colOff>165100</xdr:colOff>
      <xdr:row>18</xdr:row>
      <xdr:rowOff>37842</xdr:rowOff>
    </xdr:to>
    <xdr:sp macro="" textlink="">
      <xdr:nvSpPr>
        <xdr:cNvPr id="75" name="楕円 74"/>
        <xdr:cNvSpPr/>
      </xdr:nvSpPr>
      <xdr:spPr bwMode="auto">
        <a:xfrm>
          <a:off x="42545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48019</xdr:rowOff>
    </xdr:from>
    <xdr:ext cx="762000" cy="259045"/>
    <xdr:sp macro="" textlink="">
      <xdr:nvSpPr>
        <xdr:cNvPr id="76" name="テキスト ボックス 75"/>
        <xdr:cNvSpPr txBox="1"/>
      </xdr:nvSpPr>
      <xdr:spPr>
        <a:xfrm>
          <a:off x="3924300" y="283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86596</xdr:rowOff>
    </xdr:from>
    <xdr:to>
      <xdr:col>19</xdr:col>
      <xdr:colOff>38100</xdr:colOff>
      <xdr:row>18</xdr:row>
      <xdr:rowOff>16746</xdr:rowOff>
    </xdr:to>
    <xdr:sp macro="" textlink="">
      <xdr:nvSpPr>
        <xdr:cNvPr id="77" name="楕円 76"/>
        <xdr:cNvSpPr/>
      </xdr:nvSpPr>
      <xdr:spPr bwMode="auto">
        <a:xfrm>
          <a:off x="3556000" y="304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26923</xdr:rowOff>
    </xdr:from>
    <xdr:ext cx="762000" cy="259045"/>
    <xdr:sp macro="" textlink="">
      <xdr:nvSpPr>
        <xdr:cNvPr id="78" name="テキスト ボックス 77"/>
        <xdr:cNvSpPr txBox="1"/>
      </xdr:nvSpPr>
      <xdr:spPr>
        <a:xfrm>
          <a:off x="32258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98581</xdr:rowOff>
    </xdr:from>
    <xdr:to>
      <xdr:col>15</xdr:col>
      <xdr:colOff>101600</xdr:colOff>
      <xdr:row>18</xdr:row>
      <xdr:rowOff>28731</xdr:rowOff>
    </xdr:to>
    <xdr:sp macro="" textlink="">
      <xdr:nvSpPr>
        <xdr:cNvPr id="79" name="楕円 78"/>
        <xdr:cNvSpPr/>
      </xdr:nvSpPr>
      <xdr:spPr bwMode="auto">
        <a:xfrm>
          <a:off x="2857500" y="30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38908</xdr:rowOff>
    </xdr:from>
    <xdr:ext cx="762000" cy="259045"/>
    <xdr:sp macro="" textlink="">
      <xdr:nvSpPr>
        <xdr:cNvPr id="80" name="テキスト ボックス 79"/>
        <xdr:cNvSpPr txBox="1"/>
      </xdr:nvSpPr>
      <xdr:spPr>
        <a:xfrm>
          <a:off x="2527300" y="282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196168</xdr:rowOff>
    </xdr:from>
    <xdr:to>
      <xdr:col>29</xdr:col>
      <xdr:colOff>127000</xdr:colOff>
      <xdr:row>35</xdr:row>
      <xdr:rowOff>203940</xdr:rowOff>
    </xdr:to>
    <xdr:cxnSp macro="">
      <xdr:nvCxnSpPr>
        <xdr:cNvPr id="115" name="直線コネクタ 114"/>
        <xdr:cNvCxnSpPr/>
      </xdr:nvCxnSpPr>
      <xdr:spPr bwMode="auto">
        <a:xfrm>
          <a:off x="5003800" y="6806518"/>
          <a:ext cx="6477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188717</xdr:rowOff>
    </xdr:from>
    <xdr:ext cx="762000" cy="259045"/>
    <xdr:sp macro="" textlink="">
      <xdr:nvSpPr>
        <xdr:cNvPr id="116" name="人口1人当たり決算額の推移平均値テキスト445"/>
        <xdr:cNvSpPr txBox="1"/>
      </xdr:nvSpPr>
      <xdr:spPr>
        <a:xfrm>
          <a:off x="5740400" y="679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185424</xdr:rowOff>
    </xdr:from>
    <xdr:to>
      <xdr:col>26</xdr:col>
      <xdr:colOff>50800</xdr:colOff>
      <xdr:row>35</xdr:row>
      <xdr:rowOff>196168</xdr:rowOff>
    </xdr:to>
    <xdr:cxnSp macro="">
      <xdr:nvCxnSpPr>
        <xdr:cNvPr id="118" name="直線コネクタ 117"/>
        <xdr:cNvCxnSpPr/>
      </xdr:nvCxnSpPr>
      <xdr:spPr bwMode="auto">
        <a:xfrm>
          <a:off x="4305300" y="6795774"/>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185424</xdr:rowOff>
    </xdr:from>
    <xdr:to>
      <xdr:col>22</xdr:col>
      <xdr:colOff>114300</xdr:colOff>
      <xdr:row>35</xdr:row>
      <xdr:rowOff>252632</xdr:rowOff>
    </xdr:to>
    <xdr:cxnSp macro="">
      <xdr:nvCxnSpPr>
        <xdr:cNvPr id="121" name="直線コネクタ 120"/>
        <xdr:cNvCxnSpPr/>
      </xdr:nvCxnSpPr>
      <xdr:spPr bwMode="auto">
        <a:xfrm flipV="1">
          <a:off x="3606800" y="6795774"/>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252632</xdr:rowOff>
    </xdr:from>
    <xdr:to>
      <xdr:col>18</xdr:col>
      <xdr:colOff>177800</xdr:colOff>
      <xdr:row>35</xdr:row>
      <xdr:rowOff>256029</xdr:rowOff>
    </xdr:to>
    <xdr:cxnSp macro="">
      <xdr:nvCxnSpPr>
        <xdr:cNvPr id="124" name="直線コネクタ 123"/>
        <xdr:cNvCxnSpPr/>
      </xdr:nvCxnSpPr>
      <xdr:spPr bwMode="auto">
        <a:xfrm flipV="1">
          <a:off x="2908300" y="6862982"/>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153140</xdr:rowOff>
    </xdr:from>
    <xdr:to>
      <xdr:col>29</xdr:col>
      <xdr:colOff>177800</xdr:colOff>
      <xdr:row>35</xdr:row>
      <xdr:rowOff>254740</xdr:rowOff>
    </xdr:to>
    <xdr:sp macro="" textlink="">
      <xdr:nvSpPr>
        <xdr:cNvPr id="134" name="楕円 133"/>
        <xdr:cNvSpPr/>
      </xdr:nvSpPr>
      <xdr:spPr bwMode="auto">
        <a:xfrm>
          <a:off x="5600700" y="676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341117</xdr:rowOff>
    </xdr:from>
    <xdr:ext cx="762000" cy="259045"/>
    <xdr:sp macro="" textlink="">
      <xdr:nvSpPr>
        <xdr:cNvPr id="135" name="人口1人当たり決算額の推移該当値テキスト445"/>
        <xdr:cNvSpPr txBox="1"/>
      </xdr:nvSpPr>
      <xdr:spPr>
        <a:xfrm>
          <a:off x="5740400" y="660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145368</xdr:rowOff>
    </xdr:from>
    <xdr:to>
      <xdr:col>26</xdr:col>
      <xdr:colOff>101600</xdr:colOff>
      <xdr:row>35</xdr:row>
      <xdr:rowOff>246968</xdr:rowOff>
    </xdr:to>
    <xdr:sp macro="" textlink="">
      <xdr:nvSpPr>
        <xdr:cNvPr id="136" name="楕円 135"/>
        <xdr:cNvSpPr/>
      </xdr:nvSpPr>
      <xdr:spPr bwMode="auto">
        <a:xfrm>
          <a:off x="49530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257145</xdr:rowOff>
    </xdr:from>
    <xdr:ext cx="736600" cy="259045"/>
    <xdr:sp macro="" textlink="">
      <xdr:nvSpPr>
        <xdr:cNvPr id="137" name="テキスト ボックス 136"/>
        <xdr:cNvSpPr txBox="1"/>
      </xdr:nvSpPr>
      <xdr:spPr>
        <a:xfrm>
          <a:off x="4622800" y="652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134624</xdr:rowOff>
    </xdr:from>
    <xdr:to>
      <xdr:col>22</xdr:col>
      <xdr:colOff>165100</xdr:colOff>
      <xdr:row>35</xdr:row>
      <xdr:rowOff>236224</xdr:rowOff>
    </xdr:to>
    <xdr:sp macro="" textlink="">
      <xdr:nvSpPr>
        <xdr:cNvPr id="138" name="楕円 137"/>
        <xdr:cNvSpPr/>
      </xdr:nvSpPr>
      <xdr:spPr bwMode="auto">
        <a:xfrm>
          <a:off x="4254500" y="67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246401</xdr:rowOff>
    </xdr:from>
    <xdr:ext cx="762000" cy="259045"/>
    <xdr:sp macro="" textlink="">
      <xdr:nvSpPr>
        <xdr:cNvPr id="139" name="テキスト ボックス 138"/>
        <xdr:cNvSpPr txBox="1"/>
      </xdr:nvSpPr>
      <xdr:spPr>
        <a:xfrm>
          <a:off x="3924300" y="651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201832</xdr:rowOff>
    </xdr:from>
    <xdr:to>
      <xdr:col>19</xdr:col>
      <xdr:colOff>38100</xdr:colOff>
      <xdr:row>35</xdr:row>
      <xdr:rowOff>303432</xdr:rowOff>
    </xdr:to>
    <xdr:sp macro="" textlink="">
      <xdr:nvSpPr>
        <xdr:cNvPr id="140" name="楕円 139"/>
        <xdr:cNvSpPr/>
      </xdr:nvSpPr>
      <xdr:spPr bwMode="auto">
        <a:xfrm>
          <a:off x="3556000" y="681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313609</xdr:rowOff>
    </xdr:from>
    <xdr:ext cx="762000" cy="259045"/>
    <xdr:sp macro="" textlink="">
      <xdr:nvSpPr>
        <xdr:cNvPr id="141" name="テキスト ボックス 140"/>
        <xdr:cNvSpPr txBox="1"/>
      </xdr:nvSpPr>
      <xdr:spPr>
        <a:xfrm>
          <a:off x="3225800" y="65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205229</xdr:rowOff>
    </xdr:from>
    <xdr:to>
      <xdr:col>15</xdr:col>
      <xdr:colOff>101600</xdr:colOff>
      <xdr:row>35</xdr:row>
      <xdr:rowOff>306829</xdr:rowOff>
    </xdr:to>
    <xdr:sp macro="" textlink="">
      <xdr:nvSpPr>
        <xdr:cNvPr id="142" name="楕円 141"/>
        <xdr:cNvSpPr/>
      </xdr:nvSpPr>
      <xdr:spPr bwMode="auto">
        <a:xfrm>
          <a:off x="2857500" y="681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317006</xdr:rowOff>
    </xdr:from>
    <xdr:ext cx="762000" cy="259045"/>
    <xdr:sp macro="" textlink="">
      <xdr:nvSpPr>
        <xdr:cNvPr id="143" name="テキスト ボックス 142"/>
        <xdr:cNvSpPr txBox="1"/>
      </xdr:nvSpPr>
      <xdr:spPr>
        <a:xfrm>
          <a:off x="2527300" y="658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166484</xdr:rowOff>
    </xdr:from>
    <xdr:to>
      <xdr:col>24</xdr:col>
      <xdr:colOff>63500</xdr:colOff>
      <xdr:row>38</xdr:row>
      <xdr:rowOff>6503</xdr:rowOff>
    </xdr:to>
    <xdr:cxnSp macro="">
      <xdr:nvCxnSpPr>
        <xdr:cNvPr id="61" name="直線コネクタ 60"/>
        <xdr:cNvCxnSpPr/>
      </xdr:nvCxnSpPr>
      <xdr:spPr>
        <a:xfrm flipV="1">
          <a:off x="3797300" y="6510134"/>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152349</xdr:rowOff>
    </xdr:from>
    <xdr:to>
      <xdr:col>19</xdr:col>
      <xdr:colOff>177800</xdr:colOff>
      <xdr:row>38</xdr:row>
      <xdr:rowOff>6503</xdr:rowOff>
    </xdr:to>
    <xdr:cxnSp macro="">
      <xdr:nvCxnSpPr>
        <xdr:cNvPr id="64" name="直線コネクタ 63"/>
        <xdr:cNvCxnSpPr/>
      </xdr:nvCxnSpPr>
      <xdr:spPr>
        <a:xfrm>
          <a:off x="2908300" y="649599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152349</xdr:rowOff>
    </xdr:from>
    <xdr:to>
      <xdr:col>15</xdr:col>
      <xdr:colOff>50800</xdr:colOff>
      <xdr:row>38</xdr:row>
      <xdr:rowOff>4673</xdr:rowOff>
    </xdr:to>
    <xdr:cxnSp macro="">
      <xdr:nvCxnSpPr>
        <xdr:cNvPr id="67" name="直線コネクタ 66"/>
        <xdr:cNvCxnSpPr/>
      </xdr:nvCxnSpPr>
      <xdr:spPr>
        <a:xfrm flipV="1">
          <a:off x="2019300" y="64959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4673</xdr:rowOff>
    </xdr:from>
    <xdr:to>
      <xdr:col>10</xdr:col>
      <xdr:colOff>114300</xdr:colOff>
      <xdr:row>38</xdr:row>
      <xdr:rowOff>34068</xdr:rowOff>
    </xdr:to>
    <xdr:cxnSp macro="">
      <xdr:nvCxnSpPr>
        <xdr:cNvPr id="70" name="直線コネクタ 69"/>
        <xdr:cNvCxnSpPr/>
      </xdr:nvCxnSpPr>
      <xdr:spPr>
        <a:xfrm flipV="1">
          <a:off x="1130300" y="6519773"/>
          <a:ext cx="889000" cy="2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115684</xdr:rowOff>
    </xdr:from>
    <xdr:to>
      <xdr:col>24</xdr:col>
      <xdr:colOff>114300</xdr:colOff>
      <xdr:row>38</xdr:row>
      <xdr:rowOff>45834</xdr:rowOff>
    </xdr:to>
    <xdr:sp macro="" textlink="">
      <xdr:nvSpPr>
        <xdr:cNvPr id="80" name="楕円 79"/>
        <xdr:cNvSpPr/>
      </xdr:nvSpPr>
      <xdr:spPr>
        <a:xfrm>
          <a:off x="4584700" y="64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94111</xdr:rowOff>
    </xdr:from>
    <xdr:ext cx="534377" cy="259045"/>
    <xdr:sp macro="" textlink="">
      <xdr:nvSpPr>
        <xdr:cNvPr id="81" name="人件費該当値テキスト"/>
        <xdr:cNvSpPr txBox="1"/>
      </xdr:nvSpPr>
      <xdr:spPr>
        <a:xfrm>
          <a:off x="4686300" y="64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127152</xdr:rowOff>
    </xdr:from>
    <xdr:to>
      <xdr:col>20</xdr:col>
      <xdr:colOff>38100</xdr:colOff>
      <xdr:row>38</xdr:row>
      <xdr:rowOff>57302</xdr:rowOff>
    </xdr:to>
    <xdr:sp macro="" textlink="">
      <xdr:nvSpPr>
        <xdr:cNvPr id="82" name="楕円 81"/>
        <xdr:cNvSpPr/>
      </xdr:nvSpPr>
      <xdr:spPr>
        <a:xfrm>
          <a:off x="3746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48430</xdr:rowOff>
    </xdr:from>
    <xdr:ext cx="534377" cy="259045"/>
    <xdr:sp macro="" textlink="">
      <xdr:nvSpPr>
        <xdr:cNvPr id="83" name="テキスト ボックス 82"/>
        <xdr:cNvSpPr txBox="1"/>
      </xdr:nvSpPr>
      <xdr:spPr>
        <a:xfrm>
          <a:off x="3530111" y="65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101549</xdr:rowOff>
    </xdr:from>
    <xdr:to>
      <xdr:col>15</xdr:col>
      <xdr:colOff>101600</xdr:colOff>
      <xdr:row>38</xdr:row>
      <xdr:rowOff>31699</xdr:rowOff>
    </xdr:to>
    <xdr:sp macro="" textlink="">
      <xdr:nvSpPr>
        <xdr:cNvPr id="84" name="楕円 83"/>
        <xdr:cNvSpPr/>
      </xdr:nvSpPr>
      <xdr:spPr>
        <a:xfrm>
          <a:off x="2857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22826</xdr:rowOff>
    </xdr:from>
    <xdr:ext cx="534377" cy="259045"/>
    <xdr:sp macro="" textlink="">
      <xdr:nvSpPr>
        <xdr:cNvPr id="85" name="テキスト ボックス 84"/>
        <xdr:cNvSpPr txBox="1"/>
      </xdr:nvSpPr>
      <xdr:spPr>
        <a:xfrm>
          <a:off x="2641111" y="65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125324</xdr:rowOff>
    </xdr:from>
    <xdr:to>
      <xdr:col>10</xdr:col>
      <xdr:colOff>165100</xdr:colOff>
      <xdr:row>38</xdr:row>
      <xdr:rowOff>55474</xdr:rowOff>
    </xdr:to>
    <xdr:sp macro="" textlink="">
      <xdr:nvSpPr>
        <xdr:cNvPr id="86" name="楕円 85"/>
        <xdr:cNvSpPr/>
      </xdr:nvSpPr>
      <xdr:spPr>
        <a:xfrm>
          <a:off x="1968500" y="64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46600</xdr:rowOff>
    </xdr:from>
    <xdr:ext cx="534377" cy="259045"/>
    <xdr:sp macro="" textlink="">
      <xdr:nvSpPr>
        <xdr:cNvPr id="87" name="テキスト ボックス 86"/>
        <xdr:cNvSpPr txBox="1"/>
      </xdr:nvSpPr>
      <xdr:spPr>
        <a:xfrm>
          <a:off x="1752111" y="65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154718</xdr:rowOff>
    </xdr:from>
    <xdr:to>
      <xdr:col>6</xdr:col>
      <xdr:colOff>38100</xdr:colOff>
      <xdr:row>38</xdr:row>
      <xdr:rowOff>84868</xdr:rowOff>
    </xdr:to>
    <xdr:sp macro="" textlink="">
      <xdr:nvSpPr>
        <xdr:cNvPr id="88" name="楕円 87"/>
        <xdr:cNvSpPr/>
      </xdr:nvSpPr>
      <xdr:spPr>
        <a:xfrm>
          <a:off x="1079500" y="64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75995</xdr:rowOff>
    </xdr:from>
    <xdr:ext cx="534377" cy="259045"/>
    <xdr:sp macro="" textlink="">
      <xdr:nvSpPr>
        <xdr:cNvPr id="89" name="テキスト ボックス 88"/>
        <xdr:cNvSpPr txBox="1"/>
      </xdr:nvSpPr>
      <xdr:spPr>
        <a:xfrm>
          <a:off x="863111" y="65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108648</xdr:rowOff>
    </xdr:from>
    <xdr:to>
      <xdr:col>24</xdr:col>
      <xdr:colOff>63500</xdr:colOff>
      <xdr:row>58</xdr:row>
      <xdr:rowOff>125171</xdr:rowOff>
    </xdr:to>
    <xdr:cxnSp macro="">
      <xdr:nvCxnSpPr>
        <xdr:cNvPr id="119" name="直線コネクタ 118"/>
        <xdr:cNvCxnSpPr/>
      </xdr:nvCxnSpPr>
      <xdr:spPr>
        <a:xfrm flipV="1">
          <a:off x="3797300" y="10052748"/>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59525</xdr:rowOff>
    </xdr:from>
    <xdr:to>
      <xdr:col>19</xdr:col>
      <xdr:colOff>177800</xdr:colOff>
      <xdr:row>58</xdr:row>
      <xdr:rowOff>125171</xdr:rowOff>
    </xdr:to>
    <xdr:cxnSp macro="">
      <xdr:nvCxnSpPr>
        <xdr:cNvPr id="122" name="直線コネクタ 121"/>
        <xdr:cNvCxnSpPr/>
      </xdr:nvCxnSpPr>
      <xdr:spPr>
        <a:xfrm>
          <a:off x="2908300" y="10003625"/>
          <a:ext cx="8890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43167</xdr:rowOff>
    </xdr:from>
    <xdr:to>
      <xdr:col>15</xdr:col>
      <xdr:colOff>50800</xdr:colOff>
      <xdr:row>58</xdr:row>
      <xdr:rowOff>59525</xdr:rowOff>
    </xdr:to>
    <xdr:cxnSp macro="">
      <xdr:nvCxnSpPr>
        <xdr:cNvPr id="125" name="直線コネクタ 124"/>
        <xdr:cNvCxnSpPr/>
      </xdr:nvCxnSpPr>
      <xdr:spPr>
        <a:xfrm>
          <a:off x="2019300" y="9987267"/>
          <a:ext cx="889000" cy="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107493</xdr:rowOff>
    </xdr:from>
    <xdr:to>
      <xdr:col>10</xdr:col>
      <xdr:colOff>114300</xdr:colOff>
      <xdr:row>58</xdr:row>
      <xdr:rowOff>43167</xdr:rowOff>
    </xdr:to>
    <xdr:cxnSp macro="">
      <xdr:nvCxnSpPr>
        <xdr:cNvPr id="128" name="直線コネクタ 127"/>
        <xdr:cNvCxnSpPr/>
      </xdr:nvCxnSpPr>
      <xdr:spPr>
        <a:xfrm>
          <a:off x="1130300" y="9880143"/>
          <a:ext cx="889000" cy="1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57848</xdr:rowOff>
    </xdr:from>
    <xdr:to>
      <xdr:col>24</xdr:col>
      <xdr:colOff>114300</xdr:colOff>
      <xdr:row>58</xdr:row>
      <xdr:rowOff>159448</xdr:rowOff>
    </xdr:to>
    <xdr:sp macro="" textlink="">
      <xdr:nvSpPr>
        <xdr:cNvPr id="138" name="楕円 137"/>
        <xdr:cNvSpPr/>
      </xdr:nvSpPr>
      <xdr:spPr>
        <a:xfrm>
          <a:off x="45847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144225</xdr:rowOff>
    </xdr:from>
    <xdr:ext cx="534377" cy="259045"/>
    <xdr:sp macro="" textlink="">
      <xdr:nvSpPr>
        <xdr:cNvPr id="139" name="物件費該当値テキスト"/>
        <xdr:cNvSpPr txBox="1"/>
      </xdr:nvSpPr>
      <xdr:spPr>
        <a:xfrm>
          <a:off x="4686300" y="99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74371</xdr:rowOff>
    </xdr:from>
    <xdr:to>
      <xdr:col>20</xdr:col>
      <xdr:colOff>38100</xdr:colOff>
      <xdr:row>59</xdr:row>
      <xdr:rowOff>4521</xdr:rowOff>
    </xdr:to>
    <xdr:sp macro="" textlink="">
      <xdr:nvSpPr>
        <xdr:cNvPr id="140" name="楕円 139"/>
        <xdr:cNvSpPr/>
      </xdr:nvSpPr>
      <xdr:spPr>
        <a:xfrm>
          <a:off x="3746500" y="100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167098</xdr:rowOff>
    </xdr:from>
    <xdr:ext cx="534377" cy="259045"/>
    <xdr:sp macro="" textlink="">
      <xdr:nvSpPr>
        <xdr:cNvPr id="141" name="テキスト ボックス 140"/>
        <xdr:cNvSpPr txBox="1"/>
      </xdr:nvSpPr>
      <xdr:spPr>
        <a:xfrm>
          <a:off x="3530111" y="101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8725</xdr:rowOff>
    </xdr:from>
    <xdr:to>
      <xdr:col>15</xdr:col>
      <xdr:colOff>101600</xdr:colOff>
      <xdr:row>58</xdr:row>
      <xdr:rowOff>110325</xdr:rowOff>
    </xdr:to>
    <xdr:sp macro="" textlink="">
      <xdr:nvSpPr>
        <xdr:cNvPr id="142" name="楕円 141"/>
        <xdr:cNvSpPr/>
      </xdr:nvSpPr>
      <xdr:spPr>
        <a:xfrm>
          <a:off x="2857500" y="99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101452</xdr:rowOff>
    </xdr:from>
    <xdr:ext cx="534377" cy="259045"/>
    <xdr:sp macro="" textlink="">
      <xdr:nvSpPr>
        <xdr:cNvPr id="143" name="テキスト ボックス 142"/>
        <xdr:cNvSpPr txBox="1"/>
      </xdr:nvSpPr>
      <xdr:spPr>
        <a:xfrm>
          <a:off x="2641111" y="100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163817</xdr:rowOff>
    </xdr:from>
    <xdr:to>
      <xdr:col>10</xdr:col>
      <xdr:colOff>165100</xdr:colOff>
      <xdr:row>58</xdr:row>
      <xdr:rowOff>93967</xdr:rowOff>
    </xdr:to>
    <xdr:sp macro="" textlink="">
      <xdr:nvSpPr>
        <xdr:cNvPr id="144" name="楕円 143"/>
        <xdr:cNvSpPr/>
      </xdr:nvSpPr>
      <xdr:spPr>
        <a:xfrm>
          <a:off x="1968500" y="99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85094</xdr:rowOff>
    </xdr:from>
    <xdr:ext cx="534377" cy="259045"/>
    <xdr:sp macro="" textlink="">
      <xdr:nvSpPr>
        <xdr:cNvPr id="145" name="テキスト ボックス 144"/>
        <xdr:cNvSpPr txBox="1"/>
      </xdr:nvSpPr>
      <xdr:spPr>
        <a:xfrm>
          <a:off x="1752111" y="100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56693</xdr:rowOff>
    </xdr:from>
    <xdr:to>
      <xdr:col>6</xdr:col>
      <xdr:colOff>38100</xdr:colOff>
      <xdr:row>57</xdr:row>
      <xdr:rowOff>158293</xdr:rowOff>
    </xdr:to>
    <xdr:sp macro="" textlink="">
      <xdr:nvSpPr>
        <xdr:cNvPr id="146" name="楕円 145"/>
        <xdr:cNvSpPr/>
      </xdr:nvSpPr>
      <xdr:spPr>
        <a:xfrm>
          <a:off x="1079500" y="98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149420</xdr:rowOff>
    </xdr:from>
    <xdr:ext cx="534377" cy="259045"/>
    <xdr:sp macro="" textlink="">
      <xdr:nvSpPr>
        <xdr:cNvPr id="147" name="テキスト ボックス 146"/>
        <xdr:cNvSpPr txBox="1"/>
      </xdr:nvSpPr>
      <xdr:spPr>
        <a:xfrm>
          <a:off x="863111" y="99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84607</xdr:rowOff>
    </xdr:from>
    <xdr:to>
      <xdr:col>24</xdr:col>
      <xdr:colOff>63500</xdr:colOff>
      <xdr:row>77</xdr:row>
      <xdr:rowOff>89294</xdr:rowOff>
    </xdr:to>
    <xdr:cxnSp macro="">
      <xdr:nvCxnSpPr>
        <xdr:cNvPr id="172" name="直線コネクタ 171"/>
        <xdr:cNvCxnSpPr/>
      </xdr:nvCxnSpPr>
      <xdr:spPr>
        <a:xfrm flipV="1">
          <a:off x="3797300" y="13286257"/>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80607</xdr:rowOff>
    </xdr:from>
    <xdr:to>
      <xdr:col>19</xdr:col>
      <xdr:colOff>177800</xdr:colOff>
      <xdr:row>77</xdr:row>
      <xdr:rowOff>89294</xdr:rowOff>
    </xdr:to>
    <xdr:cxnSp macro="">
      <xdr:nvCxnSpPr>
        <xdr:cNvPr id="175" name="直線コネクタ 174"/>
        <xdr:cNvCxnSpPr/>
      </xdr:nvCxnSpPr>
      <xdr:spPr>
        <a:xfrm>
          <a:off x="2908300" y="1328225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80607</xdr:rowOff>
    </xdr:from>
    <xdr:to>
      <xdr:col>15</xdr:col>
      <xdr:colOff>50800</xdr:colOff>
      <xdr:row>77</xdr:row>
      <xdr:rowOff>108038</xdr:rowOff>
    </xdr:to>
    <xdr:cxnSp macro="">
      <xdr:nvCxnSpPr>
        <xdr:cNvPr id="178" name="直線コネクタ 177"/>
        <xdr:cNvCxnSpPr/>
      </xdr:nvCxnSpPr>
      <xdr:spPr>
        <a:xfrm flipV="1">
          <a:off x="2019300" y="1328225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103181</xdr:rowOff>
    </xdr:from>
    <xdr:to>
      <xdr:col>10</xdr:col>
      <xdr:colOff>114300</xdr:colOff>
      <xdr:row>77</xdr:row>
      <xdr:rowOff>108038</xdr:rowOff>
    </xdr:to>
    <xdr:cxnSp macro="">
      <xdr:nvCxnSpPr>
        <xdr:cNvPr id="181" name="直線コネクタ 180"/>
        <xdr:cNvCxnSpPr/>
      </xdr:nvCxnSpPr>
      <xdr:spPr>
        <a:xfrm>
          <a:off x="1130300" y="13304831"/>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33807</xdr:rowOff>
    </xdr:from>
    <xdr:to>
      <xdr:col>24</xdr:col>
      <xdr:colOff>114300</xdr:colOff>
      <xdr:row>77</xdr:row>
      <xdr:rowOff>135407</xdr:rowOff>
    </xdr:to>
    <xdr:sp macro="" textlink="">
      <xdr:nvSpPr>
        <xdr:cNvPr id="191" name="楕円 190"/>
        <xdr:cNvSpPr/>
      </xdr:nvSpPr>
      <xdr:spPr>
        <a:xfrm>
          <a:off x="45847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120184</xdr:rowOff>
    </xdr:from>
    <xdr:ext cx="469744" cy="259045"/>
    <xdr:sp macro="" textlink="">
      <xdr:nvSpPr>
        <xdr:cNvPr id="192" name="維持補修費該当値テキスト"/>
        <xdr:cNvSpPr txBox="1"/>
      </xdr:nvSpPr>
      <xdr:spPr>
        <a:xfrm>
          <a:off x="4686300" y="131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38494</xdr:rowOff>
    </xdr:from>
    <xdr:to>
      <xdr:col>20</xdr:col>
      <xdr:colOff>38100</xdr:colOff>
      <xdr:row>77</xdr:row>
      <xdr:rowOff>140094</xdr:rowOff>
    </xdr:to>
    <xdr:sp macro="" textlink="">
      <xdr:nvSpPr>
        <xdr:cNvPr id="193" name="楕円 192"/>
        <xdr:cNvSpPr/>
      </xdr:nvSpPr>
      <xdr:spPr>
        <a:xfrm>
          <a:off x="3746500" y="132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131221</xdr:rowOff>
    </xdr:from>
    <xdr:ext cx="469744" cy="259045"/>
    <xdr:sp macro="" textlink="">
      <xdr:nvSpPr>
        <xdr:cNvPr id="194" name="テキスト ボックス 193"/>
        <xdr:cNvSpPr txBox="1"/>
      </xdr:nvSpPr>
      <xdr:spPr>
        <a:xfrm>
          <a:off x="3562428" y="133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29807</xdr:rowOff>
    </xdr:from>
    <xdr:to>
      <xdr:col>15</xdr:col>
      <xdr:colOff>101600</xdr:colOff>
      <xdr:row>77</xdr:row>
      <xdr:rowOff>131407</xdr:rowOff>
    </xdr:to>
    <xdr:sp macro="" textlink="">
      <xdr:nvSpPr>
        <xdr:cNvPr id="195" name="楕円 194"/>
        <xdr:cNvSpPr/>
      </xdr:nvSpPr>
      <xdr:spPr>
        <a:xfrm>
          <a:off x="2857500" y="132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122534</xdr:rowOff>
    </xdr:from>
    <xdr:ext cx="469744" cy="259045"/>
    <xdr:sp macro="" textlink="">
      <xdr:nvSpPr>
        <xdr:cNvPr id="196" name="テキスト ボックス 195"/>
        <xdr:cNvSpPr txBox="1"/>
      </xdr:nvSpPr>
      <xdr:spPr>
        <a:xfrm>
          <a:off x="2673428" y="133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57238</xdr:rowOff>
    </xdr:from>
    <xdr:to>
      <xdr:col>10</xdr:col>
      <xdr:colOff>165100</xdr:colOff>
      <xdr:row>77</xdr:row>
      <xdr:rowOff>158838</xdr:rowOff>
    </xdr:to>
    <xdr:sp macro="" textlink="">
      <xdr:nvSpPr>
        <xdr:cNvPr id="197" name="楕円 196"/>
        <xdr:cNvSpPr/>
      </xdr:nvSpPr>
      <xdr:spPr>
        <a:xfrm>
          <a:off x="1968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149965</xdr:rowOff>
    </xdr:from>
    <xdr:ext cx="469744" cy="259045"/>
    <xdr:sp macro="" textlink="">
      <xdr:nvSpPr>
        <xdr:cNvPr id="198" name="テキスト ボックス 197"/>
        <xdr:cNvSpPr txBox="1"/>
      </xdr:nvSpPr>
      <xdr:spPr>
        <a:xfrm>
          <a:off x="1784428" y="133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52381</xdr:rowOff>
    </xdr:from>
    <xdr:to>
      <xdr:col>6</xdr:col>
      <xdr:colOff>38100</xdr:colOff>
      <xdr:row>77</xdr:row>
      <xdr:rowOff>153981</xdr:rowOff>
    </xdr:to>
    <xdr:sp macro="" textlink="">
      <xdr:nvSpPr>
        <xdr:cNvPr id="199" name="楕円 198"/>
        <xdr:cNvSpPr/>
      </xdr:nvSpPr>
      <xdr:spPr>
        <a:xfrm>
          <a:off x="1079500" y="132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145108</xdr:rowOff>
    </xdr:from>
    <xdr:ext cx="469744" cy="259045"/>
    <xdr:sp macro="" textlink="">
      <xdr:nvSpPr>
        <xdr:cNvPr id="200" name="テキスト ボックス 199"/>
        <xdr:cNvSpPr txBox="1"/>
      </xdr:nvSpPr>
      <xdr:spPr>
        <a:xfrm>
          <a:off x="895428" y="133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165940</xdr:rowOff>
    </xdr:from>
    <xdr:to>
      <xdr:col>24</xdr:col>
      <xdr:colOff>63500</xdr:colOff>
      <xdr:row>94</xdr:row>
      <xdr:rowOff>144779</xdr:rowOff>
    </xdr:to>
    <xdr:cxnSp macro="">
      <xdr:nvCxnSpPr>
        <xdr:cNvPr id="232" name="直線コネクタ 231"/>
        <xdr:cNvCxnSpPr/>
      </xdr:nvCxnSpPr>
      <xdr:spPr>
        <a:xfrm flipV="1">
          <a:off x="3797300" y="16110790"/>
          <a:ext cx="838200" cy="1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67805</xdr:rowOff>
    </xdr:from>
    <xdr:to>
      <xdr:col>19</xdr:col>
      <xdr:colOff>177800</xdr:colOff>
      <xdr:row>94</xdr:row>
      <xdr:rowOff>144779</xdr:rowOff>
    </xdr:to>
    <xdr:cxnSp macro="">
      <xdr:nvCxnSpPr>
        <xdr:cNvPr id="235" name="直線コネクタ 234"/>
        <xdr:cNvCxnSpPr/>
      </xdr:nvCxnSpPr>
      <xdr:spPr>
        <a:xfrm>
          <a:off x="2908300" y="16184105"/>
          <a:ext cx="889000" cy="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67805</xdr:rowOff>
    </xdr:from>
    <xdr:to>
      <xdr:col>15</xdr:col>
      <xdr:colOff>50800</xdr:colOff>
      <xdr:row>94</xdr:row>
      <xdr:rowOff>133741</xdr:rowOff>
    </xdr:to>
    <xdr:cxnSp macro="">
      <xdr:nvCxnSpPr>
        <xdr:cNvPr id="238" name="直線コネクタ 237"/>
        <xdr:cNvCxnSpPr/>
      </xdr:nvCxnSpPr>
      <xdr:spPr>
        <a:xfrm flipV="1">
          <a:off x="2019300" y="16184105"/>
          <a:ext cx="8890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133741</xdr:rowOff>
    </xdr:from>
    <xdr:to>
      <xdr:col>10</xdr:col>
      <xdr:colOff>114300</xdr:colOff>
      <xdr:row>95</xdr:row>
      <xdr:rowOff>84020</xdr:rowOff>
    </xdr:to>
    <xdr:cxnSp macro="">
      <xdr:nvCxnSpPr>
        <xdr:cNvPr id="241" name="直線コネクタ 240"/>
        <xdr:cNvCxnSpPr/>
      </xdr:nvCxnSpPr>
      <xdr:spPr>
        <a:xfrm flipV="1">
          <a:off x="1130300" y="16250041"/>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115140</xdr:rowOff>
    </xdr:from>
    <xdr:to>
      <xdr:col>24</xdr:col>
      <xdr:colOff>114300</xdr:colOff>
      <xdr:row>94</xdr:row>
      <xdr:rowOff>45290</xdr:rowOff>
    </xdr:to>
    <xdr:sp macro="" textlink="">
      <xdr:nvSpPr>
        <xdr:cNvPr id="251" name="楕円 250"/>
        <xdr:cNvSpPr/>
      </xdr:nvSpPr>
      <xdr:spPr>
        <a:xfrm>
          <a:off x="4584700" y="16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138017</xdr:rowOff>
    </xdr:from>
    <xdr:ext cx="534377" cy="259045"/>
    <xdr:sp macro="" textlink="">
      <xdr:nvSpPr>
        <xdr:cNvPr id="252" name="扶助費該当値テキスト"/>
        <xdr:cNvSpPr txBox="1"/>
      </xdr:nvSpPr>
      <xdr:spPr>
        <a:xfrm>
          <a:off x="4686300" y="159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93979</xdr:rowOff>
    </xdr:from>
    <xdr:to>
      <xdr:col>20</xdr:col>
      <xdr:colOff>38100</xdr:colOff>
      <xdr:row>95</xdr:row>
      <xdr:rowOff>24129</xdr:rowOff>
    </xdr:to>
    <xdr:sp macro="" textlink="">
      <xdr:nvSpPr>
        <xdr:cNvPr id="253" name="楕円 252"/>
        <xdr:cNvSpPr/>
      </xdr:nvSpPr>
      <xdr:spPr>
        <a:xfrm>
          <a:off x="3746500" y="162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40656</xdr:rowOff>
    </xdr:from>
    <xdr:ext cx="534377" cy="259045"/>
    <xdr:sp macro="" textlink="">
      <xdr:nvSpPr>
        <xdr:cNvPr id="254" name="テキスト ボックス 253"/>
        <xdr:cNvSpPr txBox="1"/>
      </xdr:nvSpPr>
      <xdr:spPr>
        <a:xfrm>
          <a:off x="3530111" y="159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17005</xdr:rowOff>
    </xdr:from>
    <xdr:to>
      <xdr:col>15</xdr:col>
      <xdr:colOff>101600</xdr:colOff>
      <xdr:row>94</xdr:row>
      <xdr:rowOff>118605</xdr:rowOff>
    </xdr:to>
    <xdr:sp macro="" textlink="">
      <xdr:nvSpPr>
        <xdr:cNvPr id="255" name="楕円 254"/>
        <xdr:cNvSpPr/>
      </xdr:nvSpPr>
      <xdr:spPr>
        <a:xfrm>
          <a:off x="2857500" y="161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135132</xdr:rowOff>
    </xdr:from>
    <xdr:ext cx="534377" cy="259045"/>
    <xdr:sp macro="" textlink="">
      <xdr:nvSpPr>
        <xdr:cNvPr id="256" name="テキスト ボックス 255"/>
        <xdr:cNvSpPr txBox="1"/>
      </xdr:nvSpPr>
      <xdr:spPr>
        <a:xfrm>
          <a:off x="2641111" y="15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82941</xdr:rowOff>
    </xdr:from>
    <xdr:to>
      <xdr:col>10</xdr:col>
      <xdr:colOff>165100</xdr:colOff>
      <xdr:row>95</xdr:row>
      <xdr:rowOff>13091</xdr:rowOff>
    </xdr:to>
    <xdr:sp macro="" textlink="">
      <xdr:nvSpPr>
        <xdr:cNvPr id="257" name="楕円 256"/>
        <xdr:cNvSpPr/>
      </xdr:nvSpPr>
      <xdr:spPr>
        <a:xfrm>
          <a:off x="1968500" y="1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29618</xdr:rowOff>
    </xdr:from>
    <xdr:ext cx="534377" cy="259045"/>
    <xdr:sp macro="" textlink="">
      <xdr:nvSpPr>
        <xdr:cNvPr id="258" name="テキスト ボックス 257"/>
        <xdr:cNvSpPr txBox="1"/>
      </xdr:nvSpPr>
      <xdr:spPr>
        <a:xfrm>
          <a:off x="1752111" y="159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33220</xdr:rowOff>
    </xdr:from>
    <xdr:to>
      <xdr:col>6</xdr:col>
      <xdr:colOff>38100</xdr:colOff>
      <xdr:row>95</xdr:row>
      <xdr:rowOff>134820</xdr:rowOff>
    </xdr:to>
    <xdr:sp macro="" textlink="">
      <xdr:nvSpPr>
        <xdr:cNvPr id="259" name="楕円 258"/>
        <xdr:cNvSpPr/>
      </xdr:nvSpPr>
      <xdr:spPr>
        <a:xfrm>
          <a:off x="1079500" y="163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151347</xdr:rowOff>
    </xdr:from>
    <xdr:ext cx="534377" cy="259045"/>
    <xdr:sp macro="" textlink="">
      <xdr:nvSpPr>
        <xdr:cNvPr id="260" name="テキスト ボックス 259"/>
        <xdr:cNvSpPr txBox="1"/>
      </xdr:nvSpPr>
      <xdr:spPr>
        <a:xfrm>
          <a:off x="863111" y="160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94731</xdr:rowOff>
    </xdr:from>
    <xdr:to>
      <xdr:col>55</xdr:col>
      <xdr:colOff>0</xdr:colOff>
      <xdr:row>37</xdr:row>
      <xdr:rowOff>103886</xdr:rowOff>
    </xdr:to>
    <xdr:cxnSp macro="">
      <xdr:nvCxnSpPr>
        <xdr:cNvPr id="291" name="直線コネクタ 290"/>
        <xdr:cNvCxnSpPr/>
      </xdr:nvCxnSpPr>
      <xdr:spPr>
        <a:xfrm>
          <a:off x="9639300" y="6438381"/>
          <a:ext cx="838200" cy="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63783</xdr:rowOff>
    </xdr:from>
    <xdr:to>
      <xdr:col>50</xdr:col>
      <xdr:colOff>114300</xdr:colOff>
      <xdr:row>37</xdr:row>
      <xdr:rowOff>94731</xdr:rowOff>
    </xdr:to>
    <xdr:cxnSp macro="">
      <xdr:nvCxnSpPr>
        <xdr:cNvPr id="294" name="直線コネクタ 293"/>
        <xdr:cNvCxnSpPr/>
      </xdr:nvCxnSpPr>
      <xdr:spPr>
        <a:xfrm>
          <a:off x="8750300" y="6407433"/>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63783</xdr:rowOff>
    </xdr:from>
    <xdr:to>
      <xdr:col>45</xdr:col>
      <xdr:colOff>177800</xdr:colOff>
      <xdr:row>37</xdr:row>
      <xdr:rowOff>96081</xdr:rowOff>
    </xdr:to>
    <xdr:cxnSp macro="">
      <xdr:nvCxnSpPr>
        <xdr:cNvPr id="297" name="直線コネクタ 296"/>
        <xdr:cNvCxnSpPr/>
      </xdr:nvCxnSpPr>
      <xdr:spPr>
        <a:xfrm flipV="1">
          <a:off x="7861300" y="6407433"/>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68921</xdr:rowOff>
    </xdr:from>
    <xdr:to>
      <xdr:col>41</xdr:col>
      <xdr:colOff>50800</xdr:colOff>
      <xdr:row>37</xdr:row>
      <xdr:rowOff>96081</xdr:rowOff>
    </xdr:to>
    <xdr:cxnSp macro="">
      <xdr:nvCxnSpPr>
        <xdr:cNvPr id="300" name="直線コネクタ 299"/>
        <xdr:cNvCxnSpPr/>
      </xdr:nvCxnSpPr>
      <xdr:spPr>
        <a:xfrm>
          <a:off x="6972300" y="6412571"/>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53086</xdr:rowOff>
    </xdr:from>
    <xdr:to>
      <xdr:col>55</xdr:col>
      <xdr:colOff>50800</xdr:colOff>
      <xdr:row>37</xdr:row>
      <xdr:rowOff>154686</xdr:rowOff>
    </xdr:to>
    <xdr:sp macro="" textlink="">
      <xdr:nvSpPr>
        <xdr:cNvPr id="310" name="楕円 309"/>
        <xdr:cNvSpPr/>
      </xdr:nvSpPr>
      <xdr:spPr>
        <a:xfrm>
          <a:off x="10426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31513</xdr:rowOff>
    </xdr:from>
    <xdr:ext cx="534377" cy="259045"/>
    <xdr:sp macro="" textlink="">
      <xdr:nvSpPr>
        <xdr:cNvPr id="311" name="補助費等該当値テキスト"/>
        <xdr:cNvSpPr txBox="1"/>
      </xdr:nvSpPr>
      <xdr:spPr>
        <a:xfrm>
          <a:off x="10528300" y="63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43931</xdr:rowOff>
    </xdr:from>
    <xdr:to>
      <xdr:col>50</xdr:col>
      <xdr:colOff>165100</xdr:colOff>
      <xdr:row>37</xdr:row>
      <xdr:rowOff>145531</xdr:rowOff>
    </xdr:to>
    <xdr:sp macro="" textlink="">
      <xdr:nvSpPr>
        <xdr:cNvPr id="312" name="楕円 311"/>
        <xdr:cNvSpPr/>
      </xdr:nvSpPr>
      <xdr:spPr>
        <a:xfrm>
          <a:off x="95885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136658</xdr:rowOff>
    </xdr:from>
    <xdr:ext cx="534377" cy="259045"/>
    <xdr:sp macro="" textlink="">
      <xdr:nvSpPr>
        <xdr:cNvPr id="313" name="テキスト ボックス 312"/>
        <xdr:cNvSpPr txBox="1"/>
      </xdr:nvSpPr>
      <xdr:spPr>
        <a:xfrm>
          <a:off x="9372111" y="64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12983</xdr:rowOff>
    </xdr:from>
    <xdr:to>
      <xdr:col>46</xdr:col>
      <xdr:colOff>38100</xdr:colOff>
      <xdr:row>37</xdr:row>
      <xdr:rowOff>114583</xdr:rowOff>
    </xdr:to>
    <xdr:sp macro="" textlink="">
      <xdr:nvSpPr>
        <xdr:cNvPr id="314" name="楕円 313"/>
        <xdr:cNvSpPr/>
      </xdr:nvSpPr>
      <xdr:spPr>
        <a:xfrm>
          <a:off x="8699500" y="63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105710</xdr:rowOff>
    </xdr:from>
    <xdr:ext cx="534377" cy="259045"/>
    <xdr:sp macro="" textlink="">
      <xdr:nvSpPr>
        <xdr:cNvPr id="315" name="テキスト ボックス 314"/>
        <xdr:cNvSpPr txBox="1"/>
      </xdr:nvSpPr>
      <xdr:spPr>
        <a:xfrm>
          <a:off x="8483111" y="644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45281</xdr:rowOff>
    </xdr:from>
    <xdr:to>
      <xdr:col>41</xdr:col>
      <xdr:colOff>101600</xdr:colOff>
      <xdr:row>37</xdr:row>
      <xdr:rowOff>146881</xdr:rowOff>
    </xdr:to>
    <xdr:sp macro="" textlink="">
      <xdr:nvSpPr>
        <xdr:cNvPr id="316" name="楕円 315"/>
        <xdr:cNvSpPr/>
      </xdr:nvSpPr>
      <xdr:spPr>
        <a:xfrm>
          <a:off x="7810500" y="63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138008</xdr:rowOff>
    </xdr:from>
    <xdr:ext cx="534377" cy="259045"/>
    <xdr:sp macro="" textlink="">
      <xdr:nvSpPr>
        <xdr:cNvPr id="317" name="テキスト ボックス 316"/>
        <xdr:cNvSpPr txBox="1"/>
      </xdr:nvSpPr>
      <xdr:spPr>
        <a:xfrm>
          <a:off x="7594111" y="64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18121</xdr:rowOff>
    </xdr:from>
    <xdr:to>
      <xdr:col>36</xdr:col>
      <xdr:colOff>165100</xdr:colOff>
      <xdr:row>37</xdr:row>
      <xdr:rowOff>119721</xdr:rowOff>
    </xdr:to>
    <xdr:sp macro="" textlink="">
      <xdr:nvSpPr>
        <xdr:cNvPr id="318" name="楕円 317"/>
        <xdr:cNvSpPr/>
      </xdr:nvSpPr>
      <xdr:spPr>
        <a:xfrm>
          <a:off x="6921500" y="63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110848</xdr:rowOff>
    </xdr:from>
    <xdr:ext cx="534377" cy="259045"/>
    <xdr:sp macro="" textlink="">
      <xdr:nvSpPr>
        <xdr:cNvPr id="319" name="テキスト ボックス 318"/>
        <xdr:cNvSpPr txBox="1"/>
      </xdr:nvSpPr>
      <xdr:spPr>
        <a:xfrm>
          <a:off x="6705111" y="645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66201</xdr:rowOff>
    </xdr:from>
    <xdr:to>
      <xdr:col>55</xdr:col>
      <xdr:colOff>0</xdr:colOff>
      <xdr:row>58</xdr:row>
      <xdr:rowOff>72025</xdr:rowOff>
    </xdr:to>
    <xdr:cxnSp macro="">
      <xdr:nvCxnSpPr>
        <xdr:cNvPr id="346" name="直線コネクタ 345"/>
        <xdr:cNvCxnSpPr/>
      </xdr:nvCxnSpPr>
      <xdr:spPr>
        <a:xfrm>
          <a:off x="9639300" y="10010301"/>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31407</xdr:rowOff>
    </xdr:from>
    <xdr:to>
      <xdr:col>50</xdr:col>
      <xdr:colOff>114300</xdr:colOff>
      <xdr:row>58</xdr:row>
      <xdr:rowOff>66201</xdr:rowOff>
    </xdr:to>
    <xdr:cxnSp macro="">
      <xdr:nvCxnSpPr>
        <xdr:cNvPr id="349" name="直線コネクタ 348"/>
        <xdr:cNvCxnSpPr/>
      </xdr:nvCxnSpPr>
      <xdr:spPr>
        <a:xfrm>
          <a:off x="8750300" y="9975507"/>
          <a:ext cx="889000" cy="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113507</xdr:rowOff>
    </xdr:from>
    <xdr:to>
      <xdr:col>45</xdr:col>
      <xdr:colOff>177800</xdr:colOff>
      <xdr:row>58</xdr:row>
      <xdr:rowOff>31407</xdr:rowOff>
    </xdr:to>
    <xdr:cxnSp macro="">
      <xdr:nvCxnSpPr>
        <xdr:cNvPr id="352" name="直線コネクタ 351"/>
        <xdr:cNvCxnSpPr/>
      </xdr:nvCxnSpPr>
      <xdr:spPr>
        <a:xfrm>
          <a:off x="7861300" y="9886157"/>
          <a:ext cx="889000" cy="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113507</xdr:rowOff>
    </xdr:from>
    <xdr:to>
      <xdr:col>41</xdr:col>
      <xdr:colOff>50800</xdr:colOff>
      <xdr:row>57</xdr:row>
      <xdr:rowOff>158068</xdr:rowOff>
    </xdr:to>
    <xdr:cxnSp macro="">
      <xdr:nvCxnSpPr>
        <xdr:cNvPr id="355" name="直線コネクタ 354"/>
        <xdr:cNvCxnSpPr/>
      </xdr:nvCxnSpPr>
      <xdr:spPr>
        <a:xfrm flipV="1">
          <a:off x="6972300" y="9886157"/>
          <a:ext cx="8890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21225</xdr:rowOff>
    </xdr:from>
    <xdr:to>
      <xdr:col>55</xdr:col>
      <xdr:colOff>50800</xdr:colOff>
      <xdr:row>58</xdr:row>
      <xdr:rowOff>122825</xdr:rowOff>
    </xdr:to>
    <xdr:sp macro="" textlink="">
      <xdr:nvSpPr>
        <xdr:cNvPr id="365" name="楕円 364"/>
        <xdr:cNvSpPr/>
      </xdr:nvSpPr>
      <xdr:spPr>
        <a:xfrm>
          <a:off x="10426700" y="99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15401</xdr:rowOff>
    </xdr:from>
    <xdr:to>
      <xdr:col>50</xdr:col>
      <xdr:colOff>165100</xdr:colOff>
      <xdr:row>58</xdr:row>
      <xdr:rowOff>117001</xdr:rowOff>
    </xdr:to>
    <xdr:sp macro="" textlink="">
      <xdr:nvSpPr>
        <xdr:cNvPr id="367" name="楕円 366"/>
        <xdr:cNvSpPr/>
      </xdr:nvSpPr>
      <xdr:spPr>
        <a:xfrm>
          <a:off x="9588500" y="99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108128</xdr:rowOff>
    </xdr:from>
    <xdr:ext cx="534377" cy="259045"/>
    <xdr:sp macro="" textlink="">
      <xdr:nvSpPr>
        <xdr:cNvPr id="368" name="テキスト ボックス 367"/>
        <xdr:cNvSpPr txBox="1"/>
      </xdr:nvSpPr>
      <xdr:spPr>
        <a:xfrm>
          <a:off x="9372111" y="100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152057</xdr:rowOff>
    </xdr:from>
    <xdr:to>
      <xdr:col>46</xdr:col>
      <xdr:colOff>38100</xdr:colOff>
      <xdr:row>58</xdr:row>
      <xdr:rowOff>82207</xdr:rowOff>
    </xdr:to>
    <xdr:sp macro="" textlink="">
      <xdr:nvSpPr>
        <xdr:cNvPr id="369" name="楕円 368"/>
        <xdr:cNvSpPr/>
      </xdr:nvSpPr>
      <xdr:spPr>
        <a:xfrm>
          <a:off x="8699500" y="99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73334</xdr:rowOff>
    </xdr:from>
    <xdr:ext cx="534377" cy="259045"/>
    <xdr:sp macro="" textlink="">
      <xdr:nvSpPr>
        <xdr:cNvPr id="370" name="テキスト ボックス 369"/>
        <xdr:cNvSpPr txBox="1"/>
      </xdr:nvSpPr>
      <xdr:spPr>
        <a:xfrm>
          <a:off x="8483111" y="100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62707</xdr:rowOff>
    </xdr:from>
    <xdr:to>
      <xdr:col>41</xdr:col>
      <xdr:colOff>101600</xdr:colOff>
      <xdr:row>57</xdr:row>
      <xdr:rowOff>164307</xdr:rowOff>
    </xdr:to>
    <xdr:sp macro="" textlink="">
      <xdr:nvSpPr>
        <xdr:cNvPr id="371" name="楕円 370"/>
        <xdr:cNvSpPr/>
      </xdr:nvSpPr>
      <xdr:spPr>
        <a:xfrm>
          <a:off x="7810500" y="98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9384</xdr:rowOff>
    </xdr:from>
    <xdr:ext cx="534377" cy="259045"/>
    <xdr:sp macro="" textlink="">
      <xdr:nvSpPr>
        <xdr:cNvPr id="372" name="テキスト ボックス 371"/>
        <xdr:cNvSpPr txBox="1"/>
      </xdr:nvSpPr>
      <xdr:spPr>
        <a:xfrm>
          <a:off x="7594111" y="96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107268</xdr:rowOff>
    </xdr:from>
    <xdr:to>
      <xdr:col>36</xdr:col>
      <xdr:colOff>165100</xdr:colOff>
      <xdr:row>58</xdr:row>
      <xdr:rowOff>37418</xdr:rowOff>
    </xdr:to>
    <xdr:sp macro="" textlink="">
      <xdr:nvSpPr>
        <xdr:cNvPr id="373" name="楕円 372"/>
        <xdr:cNvSpPr/>
      </xdr:nvSpPr>
      <xdr:spPr>
        <a:xfrm>
          <a:off x="6921500" y="98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53945</xdr:rowOff>
    </xdr:from>
    <xdr:ext cx="534377" cy="259045"/>
    <xdr:sp macro="" textlink="">
      <xdr:nvSpPr>
        <xdr:cNvPr id="374" name="テキスト ボックス 373"/>
        <xdr:cNvSpPr txBox="1"/>
      </xdr:nvSpPr>
      <xdr:spPr>
        <a:xfrm>
          <a:off x="6705111" y="965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91264</xdr:rowOff>
    </xdr:from>
    <xdr:to>
      <xdr:col>55</xdr:col>
      <xdr:colOff>0</xdr:colOff>
      <xdr:row>78</xdr:row>
      <xdr:rowOff>92315</xdr:rowOff>
    </xdr:to>
    <xdr:cxnSp macro="">
      <xdr:nvCxnSpPr>
        <xdr:cNvPr id="401" name="直線コネクタ 400"/>
        <xdr:cNvCxnSpPr/>
      </xdr:nvCxnSpPr>
      <xdr:spPr>
        <a:xfrm>
          <a:off x="9639300" y="13464364"/>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60401</xdr:rowOff>
    </xdr:from>
    <xdr:to>
      <xdr:col>50</xdr:col>
      <xdr:colOff>114300</xdr:colOff>
      <xdr:row>78</xdr:row>
      <xdr:rowOff>91264</xdr:rowOff>
    </xdr:to>
    <xdr:cxnSp macro="">
      <xdr:nvCxnSpPr>
        <xdr:cNvPr id="404" name="直線コネクタ 403"/>
        <xdr:cNvCxnSpPr/>
      </xdr:nvCxnSpPr>
      <xdr:spPr>
        <a:xfrm>
          <a:off x="8750300" y="13433501"/>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168453</xdr:rowOff>
    </xdr:from>
    <xdr:to>
      <xdr:col>45</xdr:col>
      <xdr:colOff>177800</xdr:colOff>
      <xdr:row>78</xdr:row>
      <xdr:rowOff>60401</xdr:rowOff>
    </xdr:to>
    <xdr:cxnSp macro="">
      <xdr:nvCxnSpPr>
        <xdr:cNvPr id="407" name="直線コネクタ 406"/>
        <xdr:cNvCxnSpPr/>
      </xdr:nvCxnSpPr>
      <xdr:spPr>
        <a:xfrm>
          <a:off x="7861300" y="13370103"/>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168453</xdr:rowOff>
    </xdr:from>
    <xdr:to>
      <xdr:col>41</xdr:col>
      <xdr:colOff>50800</xdr:colOff>
      <xdr:row>78</xdr:row>
      <xdr:rowOff>6936</xdr:rowOff>
    </xdr:to>
    <xdr:cxnSp macro="">
      <xdr:nvCxnSpPr>
        <xdr:cNvPr id="410" name="直線コネクタ 409"/>
        <xdr:cNvCxnSpPr/>
      </xdr:nvCxnSpPr>
      <xdr:spPr>
        <a:xfrm flipV="1">
          <a:off x="6972300" y="13370103"/>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41515</xdr:rowOff>
    </xdr:from>
    <xdr:to>
      <xdr:col>55</xdr:col>
      <xdr:colOff>50800</xdr:colOff>
      <xdr:row>78</xdr:row>
      <xdr:rowOff>143115</xdr:rowOff>
    </xdr:to>
    <xdr:sp macro="" textlink="">
      <xdr:nvSpPr>
        <xdr:cNvPr id="420" name="楕円 419"/>
        <xdr:cNvSpPr/>
      </xdr:nvSpPr>
      <xdr:spPr>
        <a:xfrm>
          <a:off x="10426700" y="134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892</xdr:rowOff>
    </xdr:from>
    <xdr:ext cx="534377" cy="259045"/>
    <xdr:sp macro="" textlink="">
      <xdr:nvSpPr>
        <xdr:cNvPr id="421" name="普通建設事業費 （ うち新規整備　）該当値テキスト"/>
        <xdr:cNvSpPr txBox="1"/>
      </xdr:nvSpPr>
      <xdr:spPr>
        <a:xfrm>
          <a:off x="10528300" y="132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40464</xdr:rowOff>
    </xdr:from>
    <xdr:to>
      <xdr:col>50</xdr:col>
      <xdr:colOff>165100</xdr:colOff>
      <xdr:row>78</xdr:row>
      <xdr:rowOff>142064</xdr:rowOff>
    </xdr:to>
    <xdr:sp macro="" textlink="">
      <xdr:nvSpPr>
        <xdr:cNvPr id="422" name="楕円 421"/>
        <xdr:cNvSpPr/>
      </xdr:nvSpPr>
      <xdr:spPr>
        <a:xfrm>
          <a:off x="9588500" y="134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158591</xdr:rowOff>
    </xdr:from>
    <xdr:ext cx="534377" cy="259045"/>
    <xdr:sp macro="" textlink="">
      <xdr:nvSpPr>
        <xdr:cNvPr id="423" name="テキスト ボックス 422"/>
        <xdr:cNvSpPr txBox="1"/>
      </xdr:nvSpPr>
      <xdr:spPr>
        <a:xfrm>
          <a:off x="9372111" y="13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9601</xdr:rowOff>
    </xdr:from>
    <xdr:to>
      <xdr:col>46</xdr:col>
      <xdr:colOff>38100</xdr:colOff>
      <xdr:row>78</xdr:row>
      <xdr:rowOff>111201</xdr:rowOff>
    </xdr:to>
    <xdr:sp macro="" textlink="">
      <xdr:nvSpPr>
        <xdr:cNvPr id="424" name="楕円 423"/>
        <xdr:cNvSpPr/>
      </xdr:nvSpPr>
      <xdr:spPr>
        <a:xfrm>
          <a:off x="8699500" y="133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127728</xdr:rowOff>
    </xdr:from>
    <xdr:ext cx="534377" cy="259045"/>
    <xdr:sp macro="" textlink="">
      <xdr:nvSpPr>
        <xdr:cNvPr id="425" name="テキスト ボックス 424"/>
        <xdr:cNvSpPr txBox="1"/>
      </xdr:nvSpPr>
      <xdr:spPr>
        <a:xfrm>
          <a:off x="8483111" y="131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117653</xdr:rowOff>
    </xdr:from>
    <xdr:to>
      <xdr:col>41</xdr:col>
      <xdr:colOff>101600</xdr:colOff>
      <xdr:row>78</xdr:row>
      <xdr:rowOff>47803</xdr:rowOff>
    </xdr:to>
    <xdr:sp macro="" textlink="">
      <xdr:nvSpPr>
        <xdr:cNvPr id="426" name="楕円 425"/>
        <xdr:cNvSpPr/>
      </xdr:nvSpPr>
      <xdr:spPr>
        <a:xfrm>
          <a:off x="7810500" y="133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64330</xdr:rowOff>
    </xdr:from>
    <xdr:ext cx="534377" cy="259045"/>
    <xdr:sp macro="" textlink="">
      <xdr:nvSpPr>
        <xdr:cNvPr id="427" name="テキスト ボックス 426"/>
        <xdr:cNvSpPr txBox="1"/>
      </xdr:nvSpPr>
      <xdr:spPr>
        <a:xfrm>
          <a:off x="7594111" y="130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127586</xdr:rowOff>
    </xdr:from>
    <xdr:to>
      <xdr:col>36</xdr:col>
      <xdr:colOff>165100</xdr:colOff>
      <xdr:row>78</xdr:row>
      <xdr:rowOff>57736</xdr:rowOff>
    </xdr:to>
    <xdr:sp macro="" textlink="">
      <xdr:nvSpPr>
        <xdr:cNvPr id="428" name="楕円 427"/>
        <xdr:cNvSpPr/>
      </xdr:nvSpPr>
      <xdr:spPr>
        <a:xfrm>
          <a:off x="6921500" y="133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74263</xdr:rowOff>
    </xdr:from>
    <xdr:ext cx="534377" cy="259045"/>
    <xdr:sp macro="" textlink="">
      <xdr:nvSpPr>
        <xdr:cNvPr id="429" name="テキスト ボックス 428"/>
        <xdr:cNvSpPr txBox="1"/>
      </xdr:nvSpPr>
      <xdr:spPr>
        <a:xfrm>
          <a:off x="6705111" y="131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152181</xdr:rowOff>
    </xdr:from>
    <xdr:to>
      <xdr:col>55</xdr:col>
      <xdr:colOff>0</xdr:colOff>
      <xdr:row>99</xdr:row>
      <xdr:rowOff>16401</xdr:rowOff>
    </xdr:to>
    <xdr:cxnSp macro="">
      <xdr:nvCxnSpPr>
        <xdr:cNvPr id="458" name="直線コネクタ 457"/>
        <xdr:cNvCxnSpPr/>
      </xdr:nvCxnSpPr>
      <xdr:spPr>
        <a:xfrm flipV="1">
          <a:off x="9639300" y="16954281"/>
          <a:ext cx="838200" cy="3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145231</xdr:rowOff>
    </xdr:from>
    <xdr:to>
      <xdr:col>50</xdr:col>
      <xdr:colOff>114300</xdr:colOff>
      <xdr:row>99</xdr:row>
      <xdr:rowOff>16401</xdr:rowOff>
    </xdr:to>
    <xdr:cxnSp macro="">
      <xdr:nvCxnSpPr>
        <xdr:cNvPr id="461" name="直線コネクタ 460"/>
        <xdr:cNvCxnSpPr/>
      </xdr:nvCxnSpPr>
      <xdr:spPr>
        <a:xfrm>
          <a:off x="8750300" y="16947331"/>
          <a:ext cx="889000" cy="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145231</xdr:rowOff>
    </xdr:from>
    <xdr:to>
      <xdr:col>45</xdr:col>
      <xdr:colOff>177800</xdr:colOff>
      <xdr:row>99</xdr:row>
      <xdr:rowOff>7210</xdr:rowOff>
    </xdr:to>
    <xdr:cxnSp macro="">
      <xdr:nvCxnSpPr>
        <xdr:cNvPr id="464" name="直線コネクタ 463"/>
        <xdr:cNvCxnSpPr/>
      </xdr:nvCxnSpPr>
      <xdr:spPr>
        <a:xfrm flipV="1">
          <a:off x="7861300" y="16947331"/>
          <a:ext cx="8890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7210</xdr:rowOff>
    </xdr:from>
    <xdr:to>
      <xdr:col>41</xdr:col>
      <xdr:colOff>50800</xdr:colOff>
      <xdr:row>99</xdr:row>
      <xdr:rowOff>25591</xdr:rowOff>
    </xdr:to>
    <xdr:cxnSp macro="">
      <xdr:nvCxnSpPr>
        <xdr:cNvPr id="467" name="直線コネクタ 466"/>
        <xdr:cNvCxnSpPr/>
      </xdr:nvCxnSpPr>
      <xdr:spPr>
        <a:xfrm flipV="1">
          <a:off x="6972300" y="16980760"/>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101381</xdr:rowOff>
    </xdr:from>
    <xdr:to>
      <xdr:col>55</xdr:col>
      <xdr:colOff>50800</xdr:colOff>
      <xdr:row>99</xdr:row>
      <xdr:rowOff>31531</xdr:rowOff>
    </xdr:to>
    <xdr:sp macro="" textlink="">
      <xdr:nvSpPr>
        <xdr:cNvPr id="477" name="楕円 476"/>
        <xdr:cNvSpPr/>
      </xdr:nvSpPr>
      <xdr:spPr>
        <a:xfrm>
          <a:off x="10426700" y="169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16308</xdr:rowOff>
    </xdr:from>
    <xdr:ext cx="469744" cy="259045"/>
    <xdr:sp macro="" textlink="">
      <xdr:nvSpPr>
        <xdr:cNvPr id="478" name="普通建設事業費 （ うち更新整備　）該当値テキスト"/>
        <xdr:cNvSpPr txBox="1"/>
      </xdr:nvSpPr>
      <xdr:spPr>
        <a:xfrm>
          <a:off x="10528300" y="1681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137051</xdr:rowOff>
    </xdr:from>
    <xdr:to>
      <xdr:col>50</xdr:col>
      <xdr:colOff>165100</xdr:colOff>
      <xdr:row>99</xdr:row>
      <xdr:rowOff>67201</xdr:rowOff>
    </xdr:to>
    <xdr:sp macro="" textlink="">
      <xdr:nvSpPr>
        <xdr:cNvPr id="479" name="楕円 478"/>
        <xdr:cNvSpPr/>
      </xdr:nvSpPr>
      <xdr:spPr>
        <a:xfrm>
          <a:off x="9588500" y="169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58328</xdr:rowOff>
    </xdr:from>
    <xdr:ext cx="469744" cy="259045"/>
    <xdr:sp macro="" textlink="">
      <xdr:nvSpPr>
        <xdr:cNvPr id="480" name="テキスト ボックス 479"/>
        <xdr:cNvSpPr txBox="1"/>
      </xdr:nvSpPr>
      <xdr:spPr>
        <a:xfrm>
          <a:off x="9404428" y="170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94431</xdr:rowOff>
    </xdr:from>
    <xdr:to>
      <xdr:col>46</xdr:col>
      <xdr:colOff>38100</xdr:colOff>
      <xdr:row>99</xdr:row>
      <xdr:rowOff>24581</xdr:rowOff>
    </xdr:to>
    <xdr:sp macro="" textlink="">
      <xdr:nvSpPr>
        <xdr:cNvPr id="481" name="楕円 480"/>
        <xdr:cNvSpPr/>
      </xdr:nvSpPr>
      <xdr:spPr>
        <a:xfrm>
          <a:off x="8699500" y="168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15708</xdr:rowOff>
    </xdr:from>
    <xdr:ext cx="469744" cy="259045"/>
    <xdr:sp macro="" textlink="">
      <xdr:nvSpPr>
        <xdr:cNvPr id="482" name="テキスト ボックス 481"/>
        <xdr:cNvSpPr txBox="1"/>
      </xdr:nvSpPr>
      <xdr:spPr>
        <a:xfrm>
          <a:off x="8515428" y="1698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127860</xdr:rowOff>
    </xdr:from>
    <xdr:to>
      <xdr:col>41</xdr:col>
      <xdr:colOff>101600</xdr:colOff>
      <xdr:row>99</xdr:row>
      <xdr:rowOff>58010</xdr:rowOff>
    </xdr:to>
    <xdr:sp macro="" textlink="">
      <xdr:nvSpPr>
        <xdr:cNvPr id="483" name="楕円 482"/>
        <xdr:cNvSpPr/>
      </xdr:nvSpPr>
      <xdr:spPr>
        <a:xfrm>
          <a:off x="7810500" y="169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49137</xdr:rowOff>
    </xdr:from>
    <xdr:ext cx="469744" cy="259045"/>
    <xdr:sp macro="" textlink="">
      <xdr:nvSpPr>
        <xdr:cNvPr id="484" name="テキスト ボックス 483"/>
        <xdr:cNvSpPr txBox="1"/>
      </xdr:nvSpPr>
      <xdr:spPr>
        <a:xfrm>
          <a:off x="7626428" y="170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146241</xdr:rowOff>
    </xdr:from>
    <xdr:to>
      <xdr:col>36</xdr:col>
      <xdr:colOff>165100</xdr:colOff>
      <xdr:row>99</xdr:row>
      <xdr:rowOff>76391</xdr:rowOff>
    </xdr:to>
    <xdr:sp macro="" textlink="">
      <xdr:nvSpPr>
        <xdr:cNvPr id="485" name="楕円 484"/>
        <xdr:cNvSpPr/>
      </xdr:nvSpPr>
      <xdr:spPr>
        <a:xfrm>
          <a:off x="6921500" y="169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67518</xdr:rowOff>
    </xdr:from>
    <xdr:ext cx="469744" cy="259045"/>
    <xdr:sp macro="" textlink="">
      <xdr:nvSpPr>
        <xdr:cNvPr id="486" name="テキスト ボックス 485"/>
        <xdr:cNvSpPr txBox="1"/>
      </xdr:nvSpPr>
      <xdr:spPr>
        <a:xfrm>
          <a:off x="6737428" y="170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40991</xdr:rowOff>
    </xdr:from>
    <xdr:to>
      <xdr:col>85</xdr:col>
      <xdr:colOff>127000</xdr:colOff>
      <xdr:row>39</xdr:row>
      <xdr:rowOff>44382</xdr:rowOff>
    </xdr:to>
    <xdr:cxnSp macro="">
      <xdr:nvCxnSpPr>
        <xdr:cNvPr id="515" name="直線コネクタ 514"/>
        <xdr:cNvCxnSpPr/>
      </xdr:nvCxnSpPr>
      <xdr:spPr>
        <a:xfrm>
          <a:off x="15481300" y="6727541"/>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40991</xdr:rowOff>
    </xdr:from>
    <xdr:to>
      <xdr:col>81</xdr:col>
      <xdr:colOff>50800</xdr:colOff>
      <xdr:row>39</xdr:row>
      <xdr:rowOff>42134</xdr:rowOff>
    </xdr:to>
    <xdr:cxnSp macro="">
      <xdr:nvCxnSpPr>
        <xdr:cNvPr id="518" name="直線コネクタ 517"/>
        <xdr:cNvCxnSpPr/>
      </xdr:nvCxnSpPr>
      <xdr:spPr>
        <a:xfrm flipV="1">
          <a:off x="14592300" y="67275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42134</xdr:rowOff>
    </xdr:from>
    <xdr:to>
      <xdr:col>76</xdr:col>
      <xdr:colOff>114300</xdr:colOff>
      <xdr:row>39</xdr:row>
      <xdr:rowOff>44221</xdr:rowOff>
    </xdr:to>
    <xdr:cxnSp macro="">
      <xdr:nvCxnSpPr>
        <xdr:cNvPr id="521" name="直線コネクタ 520"/>
        <xdr:cNvCxnSpPr/>
      </xdr:nvCxnSpPr>
      <xdr:spPr>
        <a:xfrm flipV="1">
          <a:off x="13703300" y="6728684"/>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44450</xdr:rowOff>
    </xdr:to>
    <xdr:cxnSp macro="">
      <xdr:nvCxnSpPr>
        <xdr:cNvPr id="524" name="直線コネクタ 523"/>
        <xdr:cNvCxnSpPr/>
      </xdr:nvCxnSpPr>
      <xdr:spPr>
        <a:xfrm flipV="1">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165032</xdr:rowOff>
    </xdr:from>
    <xdr:to>
      <xdr:col>85</xdr:col>
      <xdr:colOff>177800</xdr:colOff>
      <xdr:row>39</xdr:row>
      <xdr:rowOff>95182</xdr:rowOff>
    </xdr:to>
    <xdr:sp macro="" textlink="">
      <xdr:nvSpPr>
        <xdr:cNvPr id="534" name="楕円 533"/>
        <xdr:cNvSpPr/>
      </xdr:nvSpPr>
      <xdr:spPr>
        <a:xfrm>
          <a:off x="162687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13932" cy="259045"/>
    <xdr:sp macro="" textlink="">
      <xdr:nvSpPr>
        <xdr:cNvPr id="535" name="災害復旧事業費該当値テキスト"/>
        <xdr:cNvSpPr txBox="1"/>
      </xdr:nvSpPr>
      <xdr:spPr>
        <a:xfrm>
          <a:off x="16370300" y="6650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161641</xdr:rowOff>
    </xdr:from>
    <xdr:to>
      <xdr:col>81</xdr:col>
      <xdr:colOff>101600</xdr:colOff>
      <xdr:row>39</xdr:row>
      <xdr:rowOff>91791</xdr:rowOff>
    </xdr:to>
    <xdr:sp macro="" textlink="">
      <xdr:nvSpPr>
        <xdr:cNvPr id="536" name="楕円 535"/>
        <xdr:cNvSpPr/>
      </xdr:nvSpPr>
      <xdr:spPr>
        <a:xfrm>
          <a:off x="15430500" y="6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82918</xdr:rowOff>
    </xdr:from>
    <xdr:ext cx="378565" cy="259045"/>
    <xdr:sp macro="" textlink="">
      <xdr:nvSpPr>
        <xdr:cNvPr id="537" name="テキスト ボックス 536"/>
        <xdr:cNvSpPr txBox="1"/>
      </xdr:nvSpPr>
      <xdr:spPr>
        <a:xfrm>
          <a:off x="15292017" y="676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162784</xdr:rowOff>
    </xdr:from>
    <xdr:to>
      <xdr:col>76</xdr:col>
      <xdr:colOff>165100</xdr:colOff>
      <xdr:row>39</xdr:row>
      <xdr:rowOff>92934</xdr:rowOff>
    </xdr:to>
    <xdr:sp macro="" textlink="">
      <xdr:nvSpPr>
        <xdr:cNvPr id="538" name="楕円 537"/>
        <xdr:cNvSpPr/>
      </xdr:nvSpPr>
      <xdr:spPr>
        <a:xfrm>
          <a:off x="14541500" y="66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84061</xdr:rowOff>
    </xdr:from>
    <xdr:ext cx="378565" cy="259045"/>
    <xdr:sp macro="" textlink="">
      <xdr:nvSpPr>
        <xdr:cNvPr id="539" name="テキスト ボックス 538"/>
        <xdr:cNvSpPr txBox="1"/>
      </xdr:nvSpPr>
      <xdr:spPr>
        <a:xfrm>
          <a:off x="14403017" y="677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40" name="楕円 539"/>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86148</xdr:rowOff>
    </xdr:from>
    <xdr:ext cx="313932" cy="259045"/>
    <xdr:sp macro="" textlink="">
      <xdr:nvSpPr>
        <xdr:cNvPr id="541" name="テキスト ボックス 540"/>
        <xdr:cNvSpPr txBox="1"/>
      </xdr:nvSpPr>
      <xdr:spPr>
        <a:xfrm>
          <a:off x="13546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127978</xdr:rowOff>
    </xdr:from>
    <xdr:to>
      <xdr:col>85</xdr:col>
      <xdr:colOff>127000</xdr:colOff>
      <xdr:row>76</xdr:row>
      <xdr:rowOff>166688</xdr:rowOff>
    </xdr:to>
    <xdr:cxnSp macro="">
      <xdr:nvCxnSpPr>
        <xdr:cNvPr id="621" name="直線コネクタ 620"/>
        <xdr:cNvCxnSpPr/>
      </xdr:nvCxnSpPr>
      <xdr:spPr>
        <a:xfrm flipV="1">
          <a:off x="15481300" y="13158178"/>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166688</xdr:rowOff>
    </xdr:from>
    <xdr:to>
      <xdr:col>81</xdr:col>
      <xdr:colOff>50800</xdr:colOff>
      <xdr:row>76</xdr:row>
      <xdr:rowOff>171374</xdr:rowOff>
    </xdr:to>
    <xdr:cxnSp macro="">
      <xdr:nvCxnSpPr>
        <xdr:cNvPr id="624" name="直線コネクタ 623"/>
        <xdr:cNvCxnSpPr/>
      </xdr:nvCxnSpPr>
      <xdr:spPr>
        <a:xfrm flipV="1">
          <a:off x="14592300" y="1319688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171374</xdr:rowOff>
    </xdr:from>
    <xdr:to>
      <xdr:col>76</xdr:col>
      <xdr:colOff>114300</xdr:colOff>
      <xdr:row>77</xdr:row>
      <xdr:rowOff>19786</xdr:rowOff>
    </xdr:to>
    <xdr:cxnSp macro="">
      <xdr:nvCxnSpPr>
        <xdr:cNvPr id="627" name="直線コネクタ 626"/>
        <xdr:cNvCxnSpPr/>
      </xdr:nvCxnSpPr>
      <xdr:spPr>
        <a:xfrm flipV="1">
          <a:off x="13703300" y="13201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15697</xdr:rowOff>
    </xdr:from>
    <xdr:to>
      <xdr:col>71</xdr:col>
      <xdr:colOff>177800</xdr:colOff>
      <xdr:row>77</xdr:row>
      <xdr:rowOff>19786</xdr:rowOff>
    </xdr:to>
    <xdr:cxnSp macro="">
      <xdr:nvCxnSpPr>
        <xdr:cNvPr id="630" name="直線コネクタ 629"/>
        <xdr:cNvCxnSpPr/>
      </xdr:nvCxnSpPr>
      <xdr:spPr>
        <a:xfrm>
          <a:off x="12814300" y="13217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77178</xdr:rowOff>
    </xdr:from>
    <xdr:to>
      <xdr:col>85</xdr:col>
      <xdr:colOff>177800</xdr:colOff>
      <xdr:row>77</xdr:row>
      <xdr:rowOff>7328</xdr:rowOff>
    </xdr:to>
    <xdr:sp macro="" textlink="">
      <xdr:nvSpPr>
        <xdr:cNvPr id="640" name="楕円 639"/>
        <xdr:cNvSpPr/>
      </xdr:nvSpPr>
      <xdr:spPr>
        <a:xfrm>
          <a:off x="16268700" y="131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100055</xdr:rowOff>
    </xdr:from>
    <xdr:ext cx="534377" cy="259045"/>
    <xdr:sp macro="" textlink="">
      <xdr:nvSpPr>
        <xdr:cNvPr id="641" name="公債費該当値テキスト"/>
        <xdr:cNvSpPr txBox="1"/>
      </xdr:nvSpPr>
      <xdr:spPr>
        <a:xfrm>
          <a:off x="16370300"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115888</xdr:rowOff>
    </xdr:from>
    <xdr:to>
      <xdr:col>81</xdr:col>
      <xdr:colOff>101600</xdr:colOff>
      <xdr:row>77</xdr:row>
      <xdr:rowOff>46038</xdr:rowOff>
    </xdr:to>
    <xdr:sp macro="" textlink="">
      <xdr:nvSpPr>
        <xdr:cNvPr id="642" name="楕円 641"/>
        <xdr:cNvSpPr/>
      </xdr:nvSpPr>
      <xdr:spPr>
        <a:xfrm>
          <a:off x="15430500" y="131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37165</xdr:rowOff>
    </xdr:from>
    <xdr:ext cx="534377" cy="259045"/>
    <xdr:sp macro="" textlink="">
      <xdr:nvSpPr>
        <xdr:cNvPr id="643" name="テキスト ボックス 642"/>
        <xdr:cNvSpPr txBox="1"/>
      </xdr:nvSpPr>
      <xdr:spPr>
        <a:xfrm>
          <a:off x="15214111" y="1323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120574</xdr:rowOff>
    </xdr:from>
    <xdr:to>
      <xdr:col>76</xdr:col>
      <xdr:colOff>165100</xdr:colOff>
      <xdr:row>77</xdr:row>
      <xdr:rowOff>50724</xdr:rowOff>
    </xdr:to>
    <xdr:sp macro="" textlink="">
      <xdr:nvSpPr>
        <xdr:cNvPr id="644" name="楕円 643"/>
        <xdr:cNvSpPr/>
      </xdr:nvSpPr>
      <xdr:spPr>
        <a:xfrm>
          <a:off x="14541500" y="131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41851</xdr:rowOff>
    </xdr:from>
    <xdr:ext cx="534377" cy="259045"/>
    <xdr:sp macro="" textlink="">
      <xdr:nvSpPr>
        <xdr:cNvPr id="645" name="テキスト ボックス 644"/>
        <xdr:cNvSpPr txBox="1"/>
      </xdr:nvSpPr>
      <xdr:spPr>
        <a:xfrm>
          <a:off x="14325111" y="132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140436</xdr:rowOff>
    </xdr:from>
    <xdr:to>
      <xdr:col>72</xdr:col>
      <xdr:colOff>38100</xdr:colOff>
      <xdr:row>77</xdr:row>
      <xdr:rowOff>70586</xdr:rowOff>
    </xdr:to>
    <xdr:sp macro="" textlink="">
      <xdr:nvSpPr>
        <xdr:cNvPr id="646" name="楕円 645"/>
        <xdr:cNvSpPr/>
      </xdr:nvSpPr>
      <xdr:spPr>
        <a:xfrm>
          <a:off x="13652500" y="131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61713</xdr:rowOff>
    </xdr:from>
    <xdr:ext cx="534377" cy="259045"/>
    <xdr:sp macro="" textlink="">
      <xdr:nvSpPr>
        <xdr:cNvPr id="647" name="テキスト ボックス 646"/>
        <xdr:cNvSpPr txBox="1"/>
      </xdr:nvSpPr>
      <xdr:spPr>
        <a:xfrm>
          <a:off x="13436111" y="132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136347</xdr:rowOff>
    </xdr:from>
    <xdr:to>
      <xdr:col>67</xdr:col>
      <xdr:colOff>101600</xdr:colOff>
      <xdr:row>77</xdr:row>
      <xdr:rowOff>66497</xdr:rowOff>
    </xdr:to>
    <xdr:sp macro="" textlink="">
      <xdr:nvSpPr>
        <xdr:cNvPr id="648" name="楕円 647"/>
        <xdr:cNvSpPr/>
      </xdr:nvSpPr>
      <xdr:spPr>
        <a:xfrm>
          <a:off x="12763500" y="131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57624</xdr:rowOff>
    </xdr:from>
    <xdr:ext cx="534377" cy="259045"/>
    <xdr:sp macro="" textlink="">
      <xdr:nvSpPr>
        <xdr:cNvPr id="649" name="テキスト ボックス 648"/>
        <xdr:cNvSpPr txBox="1"/>
      </xdr:nvSpPr>
      <xdr:spPr>
        <a:xfrm>
          <a:off x="12547111" y="132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125845</xdr:rowOff>
    </xdr:from>
    <xdr:to>
      <xdr:col>85</xdr:col>
      <xdr:colOff>127000</xdr:colOff>
      <xdr:row>97</xdr:row>
      <xdr:rowOff>143663</xdr:rowOff>
    </xdr:to>
    <xdr:cxnSp macro="">
      <xdr:nvCxnSpPr>
        <xdr:cNvPr id="678" name="直線コネクタ 677"/>
        <xdr:cNvCxnSpPr/>
      </xdr:nvCxnSpPr>
      <xdr:spPr>
        <a:xfrm flipV="1">
          <a:off x="15481300" y="16756495"/>
          <a:ext cx="8382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143663</xdr:rowOff>
    </xdr:from>
    <xdr:to>
      <xdr:col>81</xdr:col>
      <xdr:colOff>50800</xdr:colOff>
      <xdr:row>98</xdr:row>
      <xdr:rowOff>49861</xdr:rowOff>
    </xdr:to>
    <xdr:cxnSp macro="">
      <xdr:nvCxnSpPr>
        <xdr:cNvPr id="681" name="直線コネクタ 680"/>
        <xdr:cNvCxnSpPr/>
      </xdr:nvCxnSpPr>
      <xdr:spPr>
        <a:xfrm flipV="1">
          <a:off x="14592300" y="16774313"/>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49861</xdr:rowOff>
    </xdr:from>
    <xdr:to>
      <xdr:col>76</xdr:col>
      <xdr:colOff>114300</xdr:colOff>
      <xdr:row>98</xdr:row>
      <xdr:rowOff>111316</xdr:rowOff>
    </xdr:to>
    <xdr:cxnSp macro="">
      <xdr:nvCxnSpPr>
        <xdr:cNvPr id="684" name="直線コネクタ 683"/>
        <xdr:cNvCxnSpPr/>
      </xdr:nvCxnSpPr>
      <xdr:spPr>
        <a:xfrm flipV="1">
          <a:off x="13703300" y="16851961"/>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159550</xdr:rowOff>
    </xdr:from>
    <xdr:to>
      <xdr:col>71</xdr:col>
      <xdr:colOff>177800</xdr:colOff>
      <xdr:row>98</xdr:row>
      <xdr:rowOff>111316</xdr:rowOff>
    </xdr:to>
    <xdr:cxnSp macro="">
      <xdr:nvCxnSpPr>
        <xdr:cNvPr id="687" name="直線コネクタ 686"/>
        <xdr:cNvCxnSpPr/>
      </xdr:nvCxnSpPr>
      <xdr:spPr>
        <a:xfrm>
          <a:off x="12814300" y="16790200"/>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75045</xdr:rowOff>
    </xdr:from>
    <xdr:to>
      <xdr:col>85</xdr:col>
      <xdr:colOff>177800</xdr:colOff>
      <xdr:row>98</xdr:row>
      <xdr:rowOff>5195</xdr:rowOff>
    </xdr:to>
    <xdr:sp macro="" textlink="">
      <xdr:nvSpPr>
        <xdr:cNvPr id="697" name="楕円 696"/>
        <xdr:cNvSpPr/>
      </xdr:nvSpPr>
      <xdr:spPr>
        <a:xfrm>
          <a:off x="16268700" y="167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97922</xdr:rowOff>
    </xdr:from>
    <xdr:ext cx="534377" cy="259045"/>
    <xdr:sp macro="" textlink="">
      <xdr:nvSpPr>
        <xdr:cNvPr id="698" name="積立金該当値テキスト"/>
        <xdr:cNvSpPr txBox="1"/>
      </xdr:nvSpPr>
      <xdr:spPr>
        <a:xfrm>
          <a:off x="16370300" y="165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92863</xdr:rowOff>
    </xdr:from>
    <xdr:to>
      <xdr:col>81</xdr:col>
      <xdr:colOff>101600</xdr:colOff>
      <xdr:row>98</xdr:row>
      <xdr:rowOff>23013</xdr:rowOff>
    </xdr:to>
    <xdr:sp macro="" textlink="">
      <xdr:nvSpPr>
        <xdr:cNvPr id="699" name="楕円 698"/>
        <xdr:cNvSpPr/>
      </xdr:nvSpPr>
      <xdr:spPr>
        <a:xfrm>
          <a:off x="15430500" y="167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14140</xdr:rowOff>
    </xdr:from>
    <xdr:ext cx="534377" cy="259045"/>
    <xdr:sp macro="" textlink="">
      <xdr:nvSpPr>
        <xdr:cNvPr id="700" name="テキスト ボックス 699"/>
        <xdr:cNvSpPr txBox="1"/>
      </xdr:nvSpPr>
      <xdr:spPr>
        <a:xfrm>
          <a:off x="15214111" y="168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170511</xdr:rowOff>
    </xdr:from>
    <xdr:to>
      <xdr:col>76</xdr:col>
      <xdr:colOff>165100</xdr:colOff>
      <xdr:row>98</xdr:row>
      <xdr:rowOff>100661</xdr:rowOff>
    </xdr:to>
    <xdr:sp macro="" textlink="">
      <xdr:nvSpPr>
        <xdr:cNvPr id="701" name="楕円 700"/>
        <xdr:cNvSpPr/>
      </xdr:nvSpPr>
      <xdr:spPr>
        <a:xfrm>
          <a:off x="14541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91788</xdr:rowOff>
    </xdr:from>
    <xdr:ext cx="534377" cy="259045"/>
    <xdr:sp macro="" textlink="">
      <xdr:nvSpPr>
        <xdr:cNvPr id="702" name="テキスト ボックス 701"/>
        <xdr:cNvSpPr txBox="1"/>
      </xdr:nvSpPr>
      <xdr:spPr>
        <a:xfrm>
          <a:off x="14325111" y="168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60516</xdr:rowOff>
    </xdr:from>
    <xdr:to>
      <xdr:col>72</xdr:col>
      <xdr:colOff>38100</xdr:colOff>
      <xdr:row>98</xdr:row>
      <xdr:rowOff>162116</xdr:rowOff>
    </xdr:to>
    <xdr:sp macro="" textlink="">
      <xdr:nvSpPr>
        <xdr:cNvPr id="703" name="楕円 702"/>
        <xdr:cNvSpPr/>
      </xdr:nvSpPr>
      <xdr:spPr>
        <a:xfrm>
          <a:off x="136525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153243</xdr:rowOff>
    </xdr:from>
    <xdr:ext cx="469744" cy="259045"/>
    <xdr:sp macro="" textlink="">
      <xdr:nvSpPr>
        <xdr:cNvPr id="704" name="テキスト ボックス 703"/>
        <xdr:cNvSpPr txBox="1"/>
      </xdr:nvSpPr>
      <xdr:spPr>
        <a:xfrm>
          <a:off x="13468428" y="1695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108750</xdr:rowOff>
    </xdr:from>
    <xdr:to>
      <xdr:col>67</xdr:col>
      <xdr:colOff>101600</xdr:colOff>
      <xdr:row>98</xdr:row>
      <xdr:rowOff>38900</xdr:rowOff>
    </xdr:to>
    <xdr:sp macro="" textlink="">
      <xdr:nvSpPr>
        <xdr:cNvPr id="705" name="楕円 704"/>
        <xdr:cNvSpPr/>
      </xdr:nvSpPr>
      <xdr:spPr>
        <a:xfrm>
          <a:off x="12763500" y="167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55427</xdr:rowOff>
    </xdr:from>
    <xdr:ext cx="534377" cy="259045"/>
    <xdr:sp macro="" textlink="">
      <xdr:nvSpPr>
        <xdr:cNvPr id="706" name="テキスト ボックス 705"/>
        <xdr:cNvSpPr txBox="1"/>
      </xdr:nvSpPr>
      <xdr:spPr>
        <a:xfrm>
          <a:off x="12547111" y="165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131150</xdr:rowOff>
    </xdr:from>
    <xdr:to>
      <xdr:col>116</xdr:col>
      <xdr:colOff>63500</xdr:colOff>
      <xdr:row>58</xdr:row>
      <xdr:rowOff>133253</xdr:rowOff>
    </xdr:to>
    <xdr:cxnSp macro="">
      <xdr:nvCxnSpPr>
        <xdr:cNvPr id="786" name="直線コネクタ 785"/>
        <xdr:cNvCxnSpPr/>
      </xdr:nvCxnSpPr>
      <xdr:spPr>
        <a:xfrm>
          <a:off x="21323300" y="1007525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131150</xdr:rowOff>
    </xdr:from>
    <xdr:to>
      <xdr:col>111</xdr:col>
      <xdr:colOff>177800</xdr:colOff>
      <xdr:row>58</xdr:row>
      <xdr:rowOff>139700</xdr:rowOff>
    </xdr:to>
    <xdr:cxnSp macro="">
      <xdr:nvCxnSpPr>
        <xdr:cNvPr id="789" name="直線コネクタ 788"/>
        <xdr:cNvCxnSpPr/>
      </xdr:nvCxnSpPr>
      <xdr:spPr>
        <a:xfrm flipV="1">
          <a:off x="20434300" y="10075250"/>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82453</xdr:rowOff>
    </xdr:from>
    <xdr:to>
      <xdr:col>116</xdr:col>
      <xdr:colOff>114300</xdr:colOff>
      <xdr:row>59</xdr:row>
      <xdr:rowOff>12603</xdr:rowOff>
    </xdr:to>
    <xdr:sp macro="" textlink="">
      <xdr:nvSpPr>
        <xdr:cNvPr id="805" name="楕円 804"/>
        <xdr:cNvSpPr/>
      </xdr:nvSpPr>
      <xdr:spPr>
        <a:xfrm>
          <a:off x="221107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80350</xdr:rowOff>
    </xdr:from>
    <xdr:to>
      <xdr:col>112</xdr:col>
      <xdr:colOff>38100</xdr:colOff>
      <xdr:row>59</xdr:row>
      <xdr:rowOff>10500</xdr:rowOff>
    </xdr:to>
    <xdr:sp macro="" textlink="">
      <xdr:nvSpPr>
        <xdr:cNvPr id="807" name="楕円 806"/>
        <xdr:cNvSpPr/>
      </xdr:nvSpPr>
      <xdr:spPr>
        <a:xfrm>
          <a:off x="21272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1627</xdr:rowOff>
    </xdr:from>
    <xdr:ext cx="378565" cy="259045"/>
    <xdr:sp macro="" textlink="">
      <xdr:nvSpPr>
        <xdr:cNvPr id="808" name="テキスト ボックス 807"/>
        <xdr:cNvSpPr txBox="1"/>
      </xdr:nvSpPr>
      <xdr:spPr>
        <a:xfrm>
          <a:off x="21134017" y="101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34269</xdr:rowOff>
    </xdr:from>
    <xdr:to>
      <xdr:col>116</xdr:col>
      <xdr:colOff>63500</xdr:colOff>
      <xdr:row>76</xdr:row>
      <xdr:rowOff>38247</xdr:rowOff>
    </xdr:to>
    <xdr:cxnSp macro="">
      <xdr:nvCxnSpPr>
        <xdr:cNvPr id="842" name="直線コネクタ 841"/>
        <xdr:cNvCxnSpPr/>
      </xdr:nvCxnSpPr>
      <xdr:spPr>
        <a:xfrm flipV="1">
          <a:off x="21323300" y="13064469"/>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38247</xdr:rowOff>
    </xdr:from>
    <xdr:to>
      <xdr:col>111</xdr:col>
      <xdr:colOff>177800</xdr:colOff>
      <xdr:row>76</xdr:row>
      <xdr:rowOff>159976</xdr:rowOff>
    </xdr:to>
    <xdr:cxnSp macro="">
      <xdr:nvCxnSpPr>
        <xdr:cNvPr id="845" name="直線コネクタ 844"/>
        <xdr:cNvCxnSpPr/>
      </xdr:nvCxnSpPr>
      <xdr:spPr>
        <a:xfrm flipV="1">
          <a:off x="20434300" y="13068447"/>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44397</xdr:rowOff>
    </xdr:from>
    <xdr:to>
      <xdr:col>107</xdr:col>
      <xdr:colOff>50800</xdr:colOff>
      <xdr:row>76</xdr:row>
      <xdr:rowOff>159976</xdr:rowOff>
    </xdr:to>
    <xdr:cxnSp macro="">
      <xdr:nvCxnSpPr>
        <xdr:cNvPr id="848" name="直線コネクタ 847"/>
        <xdr:cNvCxnSpPr/>
      </xdr:nvCxnSpPr>
      <xdr:spPr>
        <a:xfrm>
          <a:off x="19545300" y="12731697"/>
          <a:ext cx="889000" cy="4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44397</xdr:rowOff>
    </xdr:from>
    <xdr:to>
      <xdr:col>102</xdr:col>
      <xdr:colOff>114300</xdr:colOff>
      <xdr:row>74</xdr:row>
      <xdr:rowOff>138534</xdr:rowOff>
    </xdr:to>
    <xdr:cxnSp macro="">
      <xdr:nvCxnSpPr>
        <xdr:cNvPr id="851" name="直線コネクタ 850"/>
        <xdr:cNvCxnSpPr/>
      </xdr:nvCxnSpPr>
      <xdr:spPr>
        <a:xfrm flipV="1">
          <a:off x="18656300" y="12731697"/>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154919</xdr:rowOff>
    </xdr:from>
    <xdr:to>
      <xdr:col>116</xdr:col>
      <xdr:colOff>114300</xdr:colOff>
      <xdr:row>76</xdr:row>
      <xdr:rowOff>85069</xdr:rowOff>
    </xdr:to>
    <xdr:sp macro="" textlink="">
      <xdr:nvSpPr>
        <xdr:cNvPr id="861" name="楕円 860"/>
        <xdr:cNvSpPr/>
      </xdr:nvSpPr>
      <xdr:spPr>
        <a:xfrm>
          <a:off x="22110700" y="130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6347</xdr:rowOff>
    </xdr:from>
    <xdr:ext cx="534377" cy="259045"/>
    <xdr:sp macro="" textlink="">
      <xdr:nvSpPr>
        <xdr:cNvPr id="862" name="繰出金該当値テキスト"/>
        <xdr:cNvSpPr txBox="1"/>
      </xdr:nvSpPr>
      <xdr:spPr>
        <a:xfrm>
          <a:off x="22212300" y="128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158897</xdr:rowOff>
    </xdr:from>
    <xdr:to>
      <xdr:col>112</xdr:col>
      <xdr:colOff>38100</xdr:colOff>
      <xdr:row>76</xdr:row>
      <xdr:rowOff>89047</xdr:rowOff>
    </xdr:to>
    <xdr:sp macro="" textlink="">
      <xdr:nvSpPr>
        <xdr:cNvPr id="863" name="楕円 862"/>
        <xdr:cNvSpPr/>
      </xdr:nvSpPr>
      <xdr:spPr>
        <a:xfrm>
          <a:off x="21272500" y="130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80174</xdr:rowOff>
    </xdr:from>
    <xdr:ext cx="534377" cy="259045"/>
    <xdr:sp macro="" textlink="">
      <xdr:nvSpPr>
        <xdr:cNvPr id="864" name="テキスト ボックス 863"/>
        <xdr:cNvSpPr txBox="1"/>
      </xdr:nvSpPr>
      <xdr:spPr>
        <a:xfrm>
          <a:off x="21056111" y="131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109176</xdr:rowOff>
    </xdr:from>
    <xdr:to>
      <xdr:col>107</xdr:col>
      <xdr:colOff>101600</xdr:colOff>
      <xdr:row>77</xdr:row>
      <xdr:rowOff>39326</xdr:rowOff>
    </xdr:to>
    <xdr:sp macro="" textlink="">
      <xdr:nvSpPr>
        <xdr:cNvPr id="865" name="楕円 864"/>
        <xdr:cNvSpPr/>
      </xdr:nvSpPr>
      <xdr:spPr>
        <a:xfrm>
          <a:off x="20383500" y="13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30453</xdr:rowOff>
    </xdr:from>
    <xdr:ext cx="534377" cy="259045"/>
    <xdr:sp macro="" textlink="">
      <xdr:nvSpPr>
        <xdr:cNvPr id="866" name="テキスト ボックス 865"/>
        <xdr:cNvSpPr txBox="1"/>
      </xdr:nvSpPr>
      <xdr:spPr>
        <a:xfrm>
          <a:off x="20167111" y="132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165047</xdr:rowOff>
    </xdr:from>
    <xdr:to>
      <xdr:col>102</xdr:col>
      <xdr:colOff>165100</xdr:colOff>
      <xdr:row>74</xdr:row>
      <xdr:rowOff>95197</xdr:rowOff>
    </xdr:to>
    <xdr:sp macro="" textlink="">
      <xdr:nvSpPr>
        <xdr:cNvPr id="867" name="楕円 866"/>
        <xdr:cNvSpPr/>
      </xdr:nvSpPr>
      <xdr:spPr>
        <a:xfrm>
          <a:off x="19494500" y="126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111724</xdr:rowOff>
    </xdr:from>
    <xdr:ext cx="534377" cy="259045"/>
    <xdr:sp macro="" textlink="">
      <xdr:nvSpPr>
        <xdr:cNvPr id="868" name="テキスト ボックス 867"/>
        <xdr:cNvSpPr txBox="1"/>
      </xdr:nvSpPr>
      <xdr:spPr>
        <a:xfrm>
          <a:off x="19278111" y="124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87734</xdr:rowOff>
    </xdr:from>
    <xdr:to>
      <xdr:col>98</xdr:col>
      <xdr:colOff>38100</xdr:colOff>
      <xdr:row>75</xdr:row>
      <xdr:rowOff>17884</xdr:rowOff>
    </xdr:to>
    <xdr:sp macro="" textlink="">
      <xdr:nvSpPr>
        <xdr:cNvPr id="869" name="楕円 868"/>
        <xdr:cNvSpPr/>
      </xdr:nvSpPr>
      <xdr:spPr>
        <a:xfrm>
          <a:off x="18605500" y="127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34411</xdr:rowOff>
    </xdr:from>
    <xdr:ext cx="534377" cy="259045"/>
    <xdr:sp macro="" textlink="">
      <xdr:nvSpPr>
        <xdr:cNvPr id="870" name="テキスト ボックス 869"/>
        <xdr:cNvSpPr txBox="1"/>
      </xdr:nvSpPr>
      <xdr:spPr>
        <a:xfrm>
          <a:off x="18389111" y="125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345,824</a:t>
          </a:r>
          <a:r>
            <a:rPr kumimoji="1" lang="ja-JP" altLang="ja-JP" sz="1100">
              <a:solidFill>
                <a:sysClr val="windowText" lastClr="000000"/>
              </a:solidFill>
              <a:effectLst/>
              <a:latin typeface="+mn-lt"/>
              <a:ea typeface="+mn-ea"/>
              <a:cs typeface="+mn-cs"/>
            </a:rPr>
            <a:t>円となっている。人件費については、住民一人当たり</a:t>
          </a:r>
          <a:r>
            <a:rPr kumimoji="1" lang="en-US" altLang="ja-JP" sz="1100">
              <a:solidFill>
                <a:sysClr val="windowText" lastClr="000000"/>
              </a:solidFill>
              <a:effectLst/>
              <a:latin typeface="+mn-lt"/>
              <a:ea typeface="+mn-ea"/>
              <a:cs typeface="+mn-cs"/>
            </a:rPr>
            <a:t>51,594</a:t>
          </a:r>
          <a:r>
            <a:rPr kumimoji="1" lang="ja-JP" altLang="ja-JP" sz="1100">
              <a:solidFill>
                <a:sysClr val="windowText" lastClr="000000"/>
              </a:solidFill>
              <a:effectLst/>
              <a:latin typeface="+mn-lt"/>
              <a:ea typeface="+mn-ea"/>
              <a:cs typeface="+mn-cs"/>
            </a:rPr>
            <a:t>円であり、類似団体平均をはじめ全国平均、県平均を下回っている。これは少ない人員で行政サービスを提供していることの証左である。また、物件費や維持補修費、補助費等についても、類似団体平均をはじめ全国平均、県平均をも大きく下回っている。扶助費については、住民一人当たり</a:t>
          </a:r>
          <a:r>
            <a:rPr kumimoji="1" lang="en-US" altLang="ja-JP" sz="1100">
              <a:solidFill>
                <a:sysClr val="windowText" lastClr="000000"/>
              </a:solidFill>
              <a:effectLst/>
              <a:latin typeface="+mn-lt"/>
              <a:ea typeface="+mn-ea"/>
              <a:cs typeface="+mn-cs"/>
            </a:rPr>
            <a:t>98,893</a:t>
          </a:r>
          <a:r>
            <a:rPr kumimoji="1" lang="ja-JP" altLang="ja-JP" sz="1100">
              <a:solidFill>
                <a:sysClr val="windowText" lastClr="000000"/>
              </a:solidFill>
              <a:effectLst/>
              <a:latin typeface="+mn-lt"/>
              <a:ea typeface="+mn-ea"/>
              <a:cs typeface="+mn-cs"/>
            </a:rPr>
            <a:t>円で類似団体平均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27,357</a:t>
          </a:r>
          <a:r>
            <a:rPr kumimoji="1" lang="ja-JP" altLang="ja-JP" sz="1100">
              <a:solidFill>
                <a:sysClr val="windowText" lastClr="000000"/>
              </a:solidFill>
              <a:effectLst/>
              <a:latin typeface="+mn-lt"/>
              <a:ea typeface="+mn-ea"/>
              <a:cs typeface="+mn-cs"/>
            </a:rPr>
            <a:t>円上回っており、近年増加傾向にある</a:t>
          </a:r>
          <a:r>
            <a:rPr kumimoji="1" lang="ja-JP" altLang="en-US" sz="1100">
              <a:solidFill>
                <a:sysClr val="windowText" lastClr="000000"/>
              </a:solidFill>
              <a:effectLst/>
              <a:latin typeface="+mn-lt"/>
              <a:ea typeface="+mn-ea"/>
              <a:cs typeface="+mn-cs"/>
            </a:rPr>
            <a:t>。ただし、</a:t>
          </a:r>
          <a:r>
            <a:rPr kumimoji="1" lang="ja-JP" altLang="ja-JP" sz="1100">
              <a:solidFill>
                <a:sysClr val="windowText" lastClr="000000"/>
              </a:solidFill>
              <a:effectLst/>
              <a:latin typeface="+mn-lt"/>
              <a:ea typeface="+mn-ea"/>
              <a:cs typeface="+mn-cs"/>
            </a:rPr>
            <a:t>県平均と比較すると</a:t>
          </a:r>
          <a:r>
            <a:rPr kumimoji="1" lang="en-US" altLang="ja-JP" sz="1100">
              <a:solidFill>
                <a:sysClr val="windowText" lastClr="000000"/>
              </a:solidFill>
              <a:effectLst/>
              <a:latin typeface="+mn-lt"/>
              <a:ea typeface="+mn-ea"/>
              <a:cs typeface="+mn-cs"/>
            </a:rPr>
            <a:t>56,597</a:t>
          </a:r>
          <a:r>
            <a:rPr kumimoji="1" lang="ja-JP" altLang="ja-JP" sz="1100">
              <a:solidFill>
                <a:sysClr val="windowText" lastClr="000000"/>
              </a:solidFill>
              <a:effectLst/>
              <a:latin typeface="+mn-lt"/>
              <a:ea typeface="+mn-ea"/>
              <a:cs typeface="+mn-cs"/>
            </a:rPr>
            <a:t>円下回っていることから、県全体として扶助費が高い傾向にあるといえる。普通建設事業費については、平成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年度は高い状況だったが、平成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からは下がっており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年度では住民一人当たり</a:t>
          </a:r>
          <a:r>
            <a:rPr kumimoji="1" lang="en-US" altLang="ja-JP" sz="1100">
              <a:solidFill>
                <a:sysClr val="windowText" lastClr="000000"/>
              </a:solidFill>
              <a:effectLst/>
              <a:latin typeface="+mn-lt"/>
              <a:ea typeface="+mn-ea"/>
              <a:cs typeface="+mn-cs"/>
            </a:rPr>
            <a:t>29,604</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、類似団体平均や全国平均、県平均を</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下回っている。普通建設事業費の内訳をみると、新規整備が類似団体平均や全国平均を上回っている要因は、農水産物流通・加工・観光拠点施設整備事業</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西原西地区土地区画整理事業の影響である。うち更新整備について、類似団体平均、全国平均、県平均と比較して</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低い状況となっているが、今後、公共施設の老朽化に伴い、更新整備も増加していく見込みである。</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地域総合整備資金貸付債の繰上償還を行ったため、一時的に</a:t>
          </a:r>
          <a:r>
            <a:rPr kumimoji="1" lang="ja-JP" altLang="ja-JP" sz="1100">
              <a:solidFill>
                <a:sysClr val="windowText" lastClr="000000"/>
              </a:solidFill>
              <a:effectLst/>
              <a:latin typeface="+mn-lt"/>
              <a:ea typeface="+mn-ea"/>
              <a:cs typeface="+mn-cs"/>
            </a:rPr>
            <a:t>増えている。積立金については、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年度は住民一人当たり</a:t>
          </a:r>
          <a:r>
            <a:rPr kumimoji="1" lang="en-US" altLang="ja-JP" sz="1100">
              <a:solidFill>
                <a:sysClr val="windowText" lastClr="000000"/>
              </a:solidFill>
              <a:effectLst/>
              <a:latin typeface="+mn-lt"/>
              <a:ea typeface="+mn-ea"/>
              <a:cs typeface="+mn-cs"/>
            </a:rPr>
            <a:t>20,591</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であり、目的基金への積み立てが増えている。安定した財政運営が行えるよう、今後も引き続き基金への積み立てを行い、財政基盤を強化していく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84183</xdr:rowOff>
    </xdr:from>
    <xdr:to>
      <xdr:col>24</xdr:col>
      <xdr:colOff>63500</xdr:colOff>
      <xdr:row>36</xdr:row>
      <xdr:rowOff>87775</xdr:rowOff>
    </xdr:to>
    <xdr:cxnSp macro="">
      <xdr:nvCxnSpPr>
        <xdr:cNvPr id="63" name="直線コネクタ 62"/>
        <xdr:cNvCxnSpPr/>
      </xdr:nvCxnSpPr>
      <xdr:spPr>
        <a:xfrm flipV="1">
          <a:off x="3797300" y="625638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44668</xdr:rowOff>
    </xdr:from>
    <xdr:to>
      <xdr:col>19</xdr:col>
      <xdr:colOff>177800</xdr:colOff>
      <xdr:row>36</xdr:row>
      <xdr:rowOff>87775</xdr:rowOff>
    </xdr:to>
    <xdr:cxnSp macro="">
      <xdr:nvCxnSpPr>
        <xdr:cNvPr id="66" name="直線コネクタ 65"/>
        <xdr:cNvCxnSpPr/>
      </xdr:nvCxnSpPr>
      <xdr:spPr>
        <a:xfrm>
          <a:off x="2908300" y="6216868"/>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44668</xdr:rowOff>
    </xdr:from>
    <xdr:to>
      <xdr:col>15</xdr:col>
      <xdr:colOff>50800</xdr:colOff>
      <xdr:row>36</xdr:row>
      <xdr:rowOff>44994</xdr:rowOff>
    </xdr:to>
    <xdr:cxnSp macro="">
      <xdr:nvCxnSpPr>
        <xdr:cNvPr id="69" name="直線コネクタ 68"/>
        <xdr:cNvCxnSpPr/>
      </xdr:nvCxnSpPr>
      <xdr:spPr>
        <a:xfrm flipV="1">
          <a:off x="2019300" y="621686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67528</xdr:rowOff>
    </xdr:from>
    <xdr:to>
      <xdr:col>10</xdr:col>
      <xdr:colOff>114300</xdr:colOff>
      <xdr:row>36</xdr:row>
      <xdr:rowOff>44994</xdr:rowOff>
    </xdr:to>
    <xdr:cxnSp macro="">
      <xdr:nvCxnSpPr>
        <xdr:cNvPr id="72" name="直線コネクタ 71"/>
        <xdr:cNvCxnSpPr/>
      </xdr:nvCxnSpPr>
      <xdr:spPr>
        <a:xfrm>
          <a:off x="1130300" y="6068278"/>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82" name="楕円 81"/>
        <xdr:cNvSpPr/>
      </xdr:nvSpPr>
      <xdr:spPr>
        <a:xfrm>
          <a:off x="45847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11810</xdr:rowOff>
    </xdr:from>
    <xdr:ext cx="469744" cy="259045"/>
    <xdr:sp macro="" textlink="">
      <xdr:nvSpPr>
        <xdr:cNvPr id="83" name="議会費該当値テキスト"/>
        <xdr:cNvSpPr txBox="1"/>
      </xdr:nvSpPr>
      <xdr:spPr>
        <a:xfrm>
          <a:off x="4686300"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36975</xdr:rowOff>
    </xdr:from>
    <xdr:to>
      <xdr:col>20</xdr:col>
      <xdr:colOff>38100</xdr:colOff>
      <xdr:row>36</xdr:row>
      <xdr:rowOff>138575</xdr:rowOff>
    </xdr:to>
    <xdr:sp macro="" textlink="">
      <xdr:nvSpPr>
        <xdr:cNvPr id="84" name="楕円 83"/>
        <xdr:cNvSpPr/>
      </xdr:nvSpPr>
      <xdr:spPr>
        <a:xfrm>
          <a:off x="3746500" y="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129702</xdr:rowOff>
    </xdr:from>
    <xdr:ext cx="469744" cy="259045"/>
    <xdr:sp macro="" textlink="">
      <xdr:nvSpPr>
        <xdr:cNvPr id="85" name="テキスト ボックス 84"/>
        <xdr:cNvSpPr txBox="1"/>
      </xdr:nvSpPr>
      <xdr:spPr>
        <a:xfrm>
          <a:off x="3562428"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165318</xdr:rowOff>
    </xdr:from>
    <xdr:to>
      <xdr:col>15</xdr:col>
      <xdr:colOff>101600</xdr:colOff>
      <xdr:row>36</xdr:row>
      <xdr:rowOff>95468</xdr:rowOff>
    </xdr:to>
    <xdr:sp macro="" textlink="">
      <xdr:nvSpPr>
        <xdr:cNvPr id="86" name="楕円 85"/>
        <xdr:cNvSpPr/>
      </xdr:nvSpPr>
      <xdr:spPr>
        <a:xfrm>
          <a:off x="2857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86595</xdr:rowOff>
    </xdr:from>
    <xdr:ext cx="469744" cy="259045"/>
    <xdr:sp macro="" textlink="">
      <xdr:nvSpPr>
        <xdr:cNvPr id="87" name="テキスト ボックス 86"/>
        <xdr:cNvSpPr txBox="1"/>
      </xdr:nvSpPr>
      <xdr:spPr>
        <a:xfrm>
          <a:off x="2673428" y="625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165644</xdr:rowOff>
    </xdr:from>
    <xdr:to>
      <xdr:col>10</xdr:col>
      <xdr:colOff>165100</xdr:colOff>
      <xdr:row>36</xdr:row>
      <xdr:rowOff>95794</xdr:rowOff>
    </xdr:to>
    <xdr:sp macro="" textlink="">
      <xdr:nvSpPr>
        <xdr:cNvPr id="88" name="楕円 87"/>
        <xdr:cNvSpPr/>
      </xdr:nvSpPr>
      <xdr:spPr>
        <a:xfrm>
          <a:off x="1968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86921</xdr:rowOff>
    </xdr:from>
    <xdr:ext cx="469744" cy="259045"/>
    <xdr:sp macro="" textlink="">
      <xdr:nvSpPr>
        <xdr:cNvPr id="89" name="テキスト ボックス 88"/>
        <xdr:cNvSpPr txBox="1"/>
      </xdr:nvSpPr>
      <xdr:spPr>
        <a:xfrm>
          <a:off x="1784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90" name="楕円 89"/>
        <xdr:cNvSpPr/>
      </xdr:nvSpPr>
      <xdr:spPr>
        <a:xfrm>
          <a:off x="1079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91" name="テキスト ボックス 90"/>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75354</xdr:rowOff>
    </xdr:from>
    <xdr:to>
      <xdr:col>24</xdr:col>
      <xdr:colOff>63500</xdr:colOff>
      <xdr:row>58</xdr:row>
      <xdr:rowOff>90497</xdr:rowOff>
    </xdr:to>
    <xdr:cxnSp macro="">
      <xdr:nvCxnSpPr>
        <xdr:cNvPr id="123" name="直線コネクタ 122"/>
        <xdr:cNvCxnSpPr/>
      </xdr:nvCxnSpPr>
      <xdr:spPr>
        <a:xfrm flipV="1">
          <a:off x="3797300" y="10019454"/>
          <a:ext cx="8382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90497</xdr:rowOff>
    </xdr:from>
    <xdr:to>
      <xdr:col>19</xdr:col>
      <xdr:colOff>177800</xdr:colOff>
      <xdr:row>58</xdr:row>
      <xdr:rowOff>147875</xdr:rowOff>
    </xdr:to>
    <xdr:cxnSp macro="">
      <xdr:nvCxnSpPr>
        <xdr:cNvPr id="126" name="直線コネクタ 125"/>
        <xdr:cNvCxnSpPr/>
      </xdr:nvCxnSpPr>
      <xdr:spPr>
        <a:xfrm flipV="1">
          <a:off x="2908300" y="1003459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147875</xdr:rowOff>
    </xdr:from>
    <xdr:to>
      <xdr:col>15</xdr:col>
      <xdr:colOff>50800</xdr:colOff>
      <xdr:row>59</xdr:row>
      <xdr:rowOff>10748</xdr:rowOff>
    </xdr:to>
    <xdr:cxnSp macro="">
      <xdr:nvCxnSpPr>
        <xdr:cNvPr id="129" name="直線コネクタ 128"/>
        <xdr:cNvCxnSpPr/>
      </xdr:nvCxnSpPr>
      <xdr:spPr>
        <a:xfrm flipV="1">
          <a:off x="2019300" y="10091975"/>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83649</xdr:rowOff>
    </xdr:from>
    <xdr:to>
      <xdr:col>10</xdr:col>
      <xdr:colOff>114300</xdr:colOff>
      <xdr:row>59</xdr:row>
      <xdr:rowOff>10748</xdr:rowOff>
    </xdr:to>
    <xdr:cxnSp macro="">
      <xdr:nvCxnSpPr>
        <xdr:cNvPr id="132" name="直線コネクタ 131"/>
        <xdr:cNvCxnSpPr/>
      </xdr:nvCxnSpPr>
      <xdr:spPr>
        <a:xfrm>
          <a:off x="1130300" y="10027749"/>
          <a:ext cx="889000" cy="9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24554</xdr:rowOff>
    </xdr:from>
    <xdr:to>
      <xdr:col>24</xdr:col>
      <xdr:colOff>114300</xdr:colOff>
      <xdr:row>58</xdr:row>
      <xdr:rowOff>126154</xdr:rowOff>
    </xdr:to>
    <xdr:sp macro="" textlink="">
      <xdr:nvSpPr>
        <xdr:cNvPr id="142" name="楕円 141"/>
        <xdr:cNvSpPr/>
      </xdr:nvSpPr>
      <xdr:spPr>
        <a:xfrm>
          <a:off x="4584700" y="99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2981</xdr:rowOff>
    </xdr:from>
    <xdr:ext cx="534377" cy="259045"/>
    <xdr:sp macro="" textlink="">
      <xdr:nvSpPr>
        <xdr:cNvPr id="143" name="総務費該当値テキスト"/>
        <xdr:cNvSpPr txBox="1"/>
      </xdr:nvSpPr>
      <xdr:spPr>
        <a:xfrm>
          <a:off x="4686300" y="99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39697</xdr:rowOff>
    </xdr:from>
    <xdr:to>
      <xdr:col>20</xdr:col>
      <xdr:colOff>38100</xdr:colOff>
      <xdr:row>58</xdr:row>
      <xdr:rowOff>141297</xdr:rowOff>
    </xdr:to>
    <xdr:sp macro="" textlink="">
      <xdr:nvSpPr>
        <xdr:cNvPr id="144" name="楕円 143"/>
        <xdr:cNvSpPr/>
      </xdr:nvSpPr>
      <xdr:spPr>
        <a:xfrm>
          <a:off x="3746500" y="99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132424</xdr:rowOff>
    </xdr:from>
    <xdr:ext cx="534377" cy="259045"/>
    <xdr:sp macro="" textlink="">
      <xdr:nvSpPr>
        <xdr:cNvPr id="145" name="テキスト ボックス 144"/>
        <xdr:cNvSpPr txBox="1"/>
      </xdr:nvSpPr>
      <xdr:spPr>
        <a:xfrm>
          <a:off x="3530111" y="10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97075</xdr:rowOff>
    </xdr:from>
    <xdr:to>
      <xdr:col>15</xdr:col>
      <xdr:colOff>101600</xdr:colOff>
      <xdr:row>59</xdr:row>
      <xdr:rowOff>27225</xdr:rowOff>
    </xdr:to>
    <xdr:sp macro="" textlink="">
      <xdr:nvSpPr>
        <xdr:cNvPr id="146" name="楕円 145"/>
        <xdr:cNvSpPr/>
      </xdr:nvSpPr>
      <xdr:spPr>
        <a:xfrm>
          <a:off x="2857500" y="100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18352</xdr:rowOff>
    </xdr:from>
    <xdr:ext cx="534377" cy="259045"/>
    <xdr:sp macro="" textlink="">
      <xdr:nvSpPr>
        <xdr:cNvPr id="147" name="テキスト ボックス 146"/>
        <xdr:cNvSpPr txBox="1"/>
      </xdr:nvSpPr>
      <xdr:spPr>
        <a:xfrm>
          <a:off x="2641111" y="1013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131398</xdr:rowOff>
    </xdr:from>
    <xdr:to>
      <xdr:col>10</xdr:col>
      <xdr:colOff>165100</xdr:colOff>
      <xdr:row>59</xdr:row>
      <xdr:rowOff>61548</xdr:rowOff>
    </xdr:to>
    <xdr:sp macro="" textlink="">
      <xdr:nvSpPr>
        <xdr:cNvPr id="148" name="楕円 147"/>
        <xdr:cNvSpPr/>
      </xdr:nvSpPr>
      <xdr:spPr>
        <a:xfrm>
          <a:off x="1968500" y="100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52675</xdr:rowOff>
    </xdr:from>
    <xdr:ext cx="534377" cy="259045"/>
    <xdr:sp macro="" textlink="">
      <xdr:nvSpPr>
        <xdr:cNvPr id="149" name="テキスト ボックス 148"/>
        <xdr:cNvSpPr txBox="1"/>
      </xdr:nvSpPr>
      <xdr:spPr>
        <a:xfrm>
          <a:off x="1752111" y="101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32849</xdr:rowOff>
    </xdr:from>
    <xdr:to>
      <xdr:col>6</xdr:col>
      <xdr:colOff>38100</xdr:colOff>
      <xdr:row>58</xdr:row>
      <xdr:rowOff>134449</xdr:rowOff>
    </xdr:to>
    <xdr:sp macro="" textlink="">
      <xdr:nvSpPr>
        <xdr:cNvPr id="150" name="楕円 149"/>
        <xdr:cNvSpPr/>
      </xdr:nvSpPr>
      <xdr:spPr>
        <a:xfrm>
          <a:off x="1079500" y="99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125576</xdr:rowOff>
    </xdr:from>
    <xdr:ext cx="534377" cy="259045"/>
    <xdr:sp macro="" textlink="">
      <xdr:nvSpPr>
        <xdr:cNvPr id="151" name="テキスト ボックス 150"/>
        <xdr:cNvSpPr txBox="1"/>
      </xdr:nvSpPr>
      <xdr:spPr>
        <a:xfrm>
          <a:off x="863111" y="100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168821</xdr:rowOff>
    </xdr:from>
    <xdr:to>
      <xdr:col>24</xdr:col>
      <xdr:colOff>63500</xdr:colOff>
      <xdr:row>75</xdr:row>
      <xdr:rowOff>36195</xdr:rowOff>
    </xdr:to>
    <xdr:cxnSp macro="">
      <xdr:nvCxnSpPr>
        <xdr:cNvPr id="181" name="直線コネクタ 180"/>
        <xdr:cNvCxnSpPr/>
      </xdr:nvCxnSpPr>
      <xdr:spPr>
        <a:xfrm flipV="1">
          <a:off x="3797300" y="12856121"/>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34620</xdr:rowOff>
    </xdr:from>
    <xdr:to>
      <xdr:col>19</xdr:col>
      <xdr:colOff>177800</xdr:colOff>
      <xdr:row>75</xdr:row>
      <xdr:rowOff>36195</xdr:rowOff>
    </xdr:to>
    <xdr:cxnSp macro="">
      <xdr:nvCxnSpPr>
        <xdr:cNvPr id="184" name="直線コネクタ 183"/>
        <xdr:cNvCxnSpPr/>
      </xdr:nvCxnSpPr>
      <xdr:spPr>
        <a:xfrm>
          <a:off x="2908300" y="12893370"/>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146164</xdr:rowOff>
    </xdr:from>
    <xdr:to>
      <xdr:col>15</xdr:col>
      <xdr:colOff>50800</xdr:colOff>
      <xdr:row>75</xdr:row>
      <xdr:rowOff>34620</xdr:rowOff>
    </xdr:to>
    <xdr:cxnSp macro="">
      <xdr:nvCxnSpPr>
        <xdr:cNvPr id="187" name="直線コネクタ 186"/>
        <xdr:cNvCxnSpPr/>
      </xdr:nvCxnSpPr>
      <xdr:spPr>
        <a:xfrm>
          <a:off x="2019300" y="12662014"/>
          <a:ext cx="889000" cy="2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146164</xdr:rowOff>
    </xdr:from>
    <xdr:to>
      <xdr:col>10</xdr:col>
      <xdr:colOff>114300</xdr:colOff>
      <xdr:row>75</xdr:row>
      <xdr:rowOff>30874</xdr:rowOff>
    </xdr:to>
    <xdr:cxnSp macro="">
      <xdr:nvCxnSpPr>
        <xdr:cNvPr id="190" name="直線コネクタ 189"/>
        <xdr:cNvCxnSpPr/>
      </xdr:nvCxnSpPr>
      <xdr:spPr>
        <a:xfrm flipV="1">
          <a:off x="1130300" y="12662014"/>
          <a:ext cx="889000" cy="2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118021</xdr:rowOff>
    </xdr:from>
    <xdr:to>
      <xdr:col>24</xdr:col>
      <xdr:colOff>114300</xdr:colOff>
      <xdr:row>75</xdr:row>
      <xdr:rowOff>48171</xdr:rowOff>
    </xdr:to>
    <xdr:sp macro="" textlink="">
      <xdr:nvSpPr>
        <xdr:cNvPr id="200" name="楕円 199"/>
        <xdr:cNvSpPr/>
      </xdr:nvSpPr>
      <xdr:spPr>
        <a:xfrm>
          <a:off x="4584700" y="128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140898</xdr:rowOff>
    </xdr:from>
    <xdr:ext cx="599010" cy="259045"/>
    <xdr:sp macro="" textlink="">
      <xdr:nvSpPr>
        <xdr:cNvPr id="201" name="民生費該当値テキスト"/>
        <xdr:cNvSpPr txBox="1"/>
      </xdr:nvSpPr>
      <xdr:spPr>
        <a:xfrm>
          <a:off x="4686300" y="1265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156845</xdr:rowOff>
    </xdr:from>
    <xdr:to>
      <xdr:col>20</xdr:col>
      <xdr:colOff>38100</xdr:colOff>
      <xdr:row>75</xdr:row>
      <xdr:rowOff>86995</xdr:rowOff>
    </xdr:to>
    <xdr:sp macro="" textlink="">
      <xdr:nvSpPr>
        <xdr:cNvPr id="202" name="楕円 201"/>
        <xdr:cNvSpPr/>
      </xdr:nvSpPr>
      <xdr:spPr>
        <a:xfrm>
          <a:off x="3746500" y="128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103522</xdr:rowOff>
    </xdr:from>
    <xdr:ext cx="599010" cy="259045"/>
    <xdr:sp macro="" textlink="">
      <xdr:nvSpPr>
        <xdr:cNvPr id="203" name="テキスト ボックス 202"/>
        <xdr:cNvSpPr txBox="1"/>
      </xdr:nvSpPr>
      <xdr:spPr>
        <a:xfrm>
          <a:off x="3497795" y="1261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155270</xdr:rowOff>
    </xdr:from>
    <xdr:to>
      <xdr:col>15</xdr:col>
      <xdr:colOff>101600</xdr:colOff>
      <xdr:row>75</xdr:row>
      <xdr:rowOff>85420</xdr:rowOff>
    </xdr:to>
    <xdr:sp macro="" textlink="">
      <xdr:nvSpPr>
        <xdr:cNvPr id="204" name="楕円 203"/>
        <xdr:cNvSpPr/>
      </xdr:nvSpPr>
      <xdr:spPr>
        <a:xfrm>
          <a:off x="2857500" y="128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101947</xdr:rowOff>
    </xdr:from>
    <xdr:ext cx="599010" cy="259045"/>
    <xdr:sp macro="" textlink="">
      <xdr:nvSpPr>
        <xdr:cNvPr id="205" name="テキスト ボックス 204"/>
        <xdr:cNvSpPr txBox="1"/>
      </xdr:nvSpPr>
      <xdr:spPr>
        <a:xfrm>
          <a:off x="2608795" y="1261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95364</xdr:rowOff>
    </xdr:from>
    <xdr:to>
      <xdr:col>10</xdr:col>
      <xdr:colOff>165100</xdr:colOff>
      <xdr:row>74</xdr:row>
      <xdr:rowOff>25514</xdr:rowOff>
    </xdr:to>
    <xdr:sp macro="" textlink="">
      <xdr:nvSpPr>
        <xdr:cNvPr id="206" name="楕円 205"/>
        <xdr:cNvSpPr/>
      </xdr:nvSpPr>
      <xdr:spPr>
        <a:xfrm>
          <a:off x="1968500" y="126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42041</xdr:rowOff>
    </xdr:from>
    <xdr:ext cx="599010" cy="259045"/>
    <xdr:sp macro="" textlink="">
      <xdr:nvSpPr>
        <xdr:cNvPr id="207" name="テキスト ボックス 206"/>
        <xdr:cNvSpPr txBox="1"/>
      </xdr:nvSpPr>
      <xdr:spPr>
        <a:xfrm>
          <a:off x="1719795" y="123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151524</xdr:rowOff>
    </xdr:from>
    <xdr:to>
      <xdr:col>6</xdr:col>
      <xdr:colOff>38100</xdr:colOff>
      <xdr:row>75</xdr:row>
      <xdr:rowOff>81674</xdr:rowOff>
    </xdr:to>
    <xdr:sp macro="" textlink="">
      <xdr:nvSpPr>
        <xdr:cNvPr id="208" name="楕円 207"/>
        <xdr:cNvSpPr/>
      </xdr:nvSpPr>
      <xdr:spPr>
        <a:xfrm>
          <a:off x="1079500" y="128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98201</xdr:rowOff>
    </xdr:from>
    <xdr:ext cx="599010" cy="259045"/>
    <xdr:sp macro="" textlink="">
      <xdr:nvSpPr>
        <xdr:cNvPr id="209" name="テキスト ボックス 208"/>
        <xdr:cNvSpPr txBox="1"/>
      </xdr:nvSpPr>
      <xdr:spPr>
        <a:xfrm>
          <a:off x="830795" y="1261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113902</xdr:rowOff>
    </xdr:from>
    <xdr:to>
      <xdr:col>24</xdr:col>
      <xdr:colOff>63500</xdr:colOff>
      <xdr:row>99</xdr:row>
      <xdr:rowOff>117689</xdr:rowOff>
    </xdr:to>
    <xdr:cxnSp macro="">
      <xdr:nvCxnSpPr>
        <xdr:cNvPr id="241" name="直線コネクタ 240"/>
        <xdr:cNvCxnSpPr/>
      </xdr:nvCxnSpPr>
      <xdr:spPr>
        <a:xfrm flipV="1">
          <a:off x="3797300" y="17087452"/>
          <a:ext cx="8382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96200</xdr:rowOff>
    </xdr:from>
    <xdr:to>
      <xdr:col>19</xdr:col>
      <xdr:colOff>177800</xdr:colOff>
      <xdr:row>99</xdr:row>
      <xdr:rowOff>117689</xdr:rowOff>
    </xdr:to>
    <xdr:cxnSp macro="">
      <xdr:nvCxnSpPr>
        <xdr:cNvPr id="244" name="直線コネクタ 243"/>
        <xdr:cNvCxnSpPr/>
      </xdr:nvCxnSpPr>
      <xdr:spPr>
        <a:xfrm>
          <a:off x="2908300" y="1706975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96200</xdr:rowOff>
    </xdr:from>
    <xdr:to>
      <xdr:col>15</xdr:col>
      <xdr:colOff>50800</xdr:colOff>
      <xdr:row>99</xdr:row>
      <xdr:rowOff>125395</xdr:rowOff>
    </xdr:to>
    <xdr:cxnSp macro="">
      <xdr:nvCxnSpPr>
        <xdr:cNvPr id="247" name="直線コネクタ 246"/>
        <xdr:cNvCxnSpPr/>
      </xdr:nvCxnSpPr>
      <xdr:spPr>
        <a:xfrm flipV="1">
          <a:off x="2019300" y="17069750"/>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125395</xdr:rowOff>
    </xdr:from>
    <xdr:to>
      <xdr:col>10</xdr:col>
      <xdr:colOff>114300</xdr:colOff>
      <xdr:row>99</xdr:row>
      <xdr:rowOff>127062</xdr:rowOff>
    </xdr:to>
    <xdr:cxnSp macro="">
      <xdr:nvCxnSpPr>
        <xdr:cNvPr id="250" name="直線コネクタ 249"/>
        <xdr:cNvCxnSpPr/>
      </xdr:nvCxnSpPr>
      <xdr:spPr>
        <a:xfrm flipV="1">
          <a:off x="1130300" y="17098945"/>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63102</xdr:rowOff>
    </xdr:from>
    <xdr:to>
      <xdr:col>24</xdr:col>
      <xdr:colOff>114300</xdr:colOff>
      <xdr:row>99</xdr:row>
      <xdr:rowOff>164702</xdr:rowOff>
    </xdr:to>
    <xdr:sp macro="" textlink="">
      <xdr:nvSpPr>
        <xdr:cNvPr id="260" name="楕円 259"/>
        <xdr:cNvSpPr/>
      </xdr:nvSpPr>
      <xdr:spPr>
        <a:xfrm>
          <a:off x="4584700" y="17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149479</xdr:rowOff>
    </xdr:from>
    <xdr:ext cx="534377" cy="259045"/>
    <xdr:sp macro="" textlink="">
      <xdr:nvSpPr>
        <xdr:cNvPr id="261" name="衛生費該当値テキスト"/>
        <xdr:cNvSpPr txBox="1"/>
      </xdr:nvSpPr>
      <xdr:spPr>
        <a:xfrm>
          <a:off x="4686300" y="169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66889</xdr:rowOff>
    </xdr:from>
    <xdr:to>
      <xdr:col>20</xdr:col>
      <xdr:colOff>38100</xdr:colOff>
      <xdr:row>99</xdr:row>
      <xdr:rowOff>168489</xdr:rowOff>
    </xdr:to>
    <xdr:sp macro="" textlink="">
      <xdr:nvSpPr>
        <xdr:cNvPr id="262" name="楕円 261"/>
        <xdr:cNvSpPr/>
      </xdr:nvSpPr>
      <xdr:spPr>
        <a:xfrm>
          <a:off x="3746500" y="170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159616</xdr:rowOff>
    </xdr:from>
    <xdr:ext cx="534377" cy="259045"/>
    <xdr:sp macro="" textlink="">
      <xdr:nvSpPr>
        <xdr:cNvPr id="263" name="テキスト ボックス 262"/>
        <xdr:cNvSpPr txBox="1"/>
      </xdr:nvSpPr>
      <xdr:spPr>
        <a:xfrm>
          <a:off x="3530111" y="171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45400</xdr:rowOff>
    </xdr:from>
    <xdr:to>
      <xdr:col>15</xdr:col>
      <xdr:colOff>101600</xdr:colOff>
      <xdr:row>99</xdr:row>
      <xdr:rowOff>147000</xdr:rowOff>
    </xdr:to>
    <xdr:sp macro="" textlink="">
      <xdr:nvSpPr>
        <xdr:cNvPr id="264" name="楕円 263"/>
        <xdr:cNvSpPr/>
      </xdr:nvSpPr>
      <xdr:spPr>
        <a:xfrm>
          <a:off x="2857500" y="17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138127</xdr:rowOff>
    </xdr:from>
    <xdr:ext cx="534377" cy="259045"/>
    <xdr:sp macro="" textlink="">
      <xdr:nvSpPr>
        <xdr:cNvPr id="265" name="テキスト ボックス 264"/>
        <xdr:cNvSpPr txBox="1"/>
      </xdr:nvSpPr>
      <xdr:spPr>
        <a:xfrm>
          <a:off x="2641111" y="17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74595</xdr:rowOff>
    </xdr:from>
    <xdr:to>
      <xdr:col>10</xdr:col>
      <xdr:colOff>165100</xdr:colOff>
      <xdr:row>100</xdr:row>
      <xdr:rowOff>4745</xdr:rowOff>
    </xdr:to>
    <xdr:sp macro="" textlink="">
      <xdr:nvSpPr>
        <xdr:cNvPr id="266" name="楕円 265"/>
        <xdr:cNvSpPr/>
      </xdr:nvSpPr>
      <xdr:spPr>
        <a:xfrm>
          <a:off x="1968500" y="17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167322</xdr:rowOff>
    </xdr:from>
    <xdr:ext cx="534377" cy="259045"/>
    <xdr:sp macro="" textlink="">
      <xdr:nvSpPr>
        <xdr:cNvPr id="267" name="テキスト ボックス 266"/>
        <xdr:cNvSpPr txBox="1"/>
      </xdr:nvSpPr>
      <xdr:spPr>
        <a:xfrm>
          <a:off x="1752111" y="171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76262</xdr:rowOff>
    </xdr:from>
    <xdr:to>
      <xdr:col>6</xdr:col>
      <xdr:colOff>38100</xdr:colOff>
      <xdr:row>100</xdr:row>
      <xdr:rowOff>6412</xdr:rowOff>
    </xdr:to>
    <xdr:sp macro="" textlink="">
      <xdr:nvSpPr>
        <xdr:cNvPr id="268" name="楕円 267"/>
        <xdr:cNvSpPr/>
      </xdr:nvSpPr>
      <xdr:spPr>
        <a:xfrm>
          <a:off x="1079500" y="170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168989</xdr:rowOff>
    </xdr:from>
    <xdr:ext cx="534377" cy="259045"/>
    <xdr:sp macro="" textlink="">
      <xdr:nvSpPr>
        <xdr:cNvPr id="269" name="テキスト ボックス 268"/>
        <xdr:cNvSpPr txBox="1"/>
      </xdr:nvSpPr>
      <xdr:spPr>
        <a:xfrm>
          <a:off x="863111" y="171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65895</xdr:rowOff>
    </xdr:from>
    <xdr:to>
      <xdr:col>55</xdr:col>
      <xdr:colOff>0</xdr:colOff>
      <xdr:row>38</xdr:row>
      <xdr:rowOff>66874</xdr:rowOff>
    </xdr:to>
    <xdr:cxnSp macro="">
      <xdr:nvCxnSpPr>
        <xdr:cNvPr id="300" name="直線コネクタ 299"/>
        <xdr:cNvCxnSpPr/>
      </xdr:nvCxnSpPr>
      <xdr:spPr>
        <a:xfrm flipV="1">
          <a:off x="9639300" y="6580995"/>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120432</xdr:rowOff>
    </xdr:from>
    <xdr:to>
      <xdr:col>50</xdr:col>
      <xdr:colOff>114300</xdr:colOff>
      <xdr:row>38</xdr:row>
      <xdr:rowOff>66874</xdr:rowOff>
    </xdr:to>
    <xdr:cxnSp macro="">
      <xdr:nvCxnSpPr>
        <xdr:cNvPr id="303" name="直線コネクタ 302"/>
        <xdr:cNvCxnSpPr/>
      </xdr:nvCxnSpPr>
      <xdr:spPr>
        <a:xfrm>
          <a:off x="8750300" y="6464082"/>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118473</xdr:rowOff>
    </xdr:from>
    <xdr:to>
      <xdr:col>45</xdr:col>
      <xdr:colOff>177800</xdr:colOff>
      <xdr:row>37</xdr:row>
      <xdr:rowOff>120432</xdr:rowOff>
    </xdr:to>
    <xdr:cxnSp macro="">
      <xdr:nvCxnSpPr>
        <xdr:cNvPr id="306" name="直線コネクタ 305"/>
        <xdr:cNvCxnSpPr/>
      </xdr:nvCxnSpPr>
      <xdr:spPr>
        <a:xfrm>
          <a:off x="7861300" y="646212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69161</xdr:rowOff>
    </xdr:from>
    <xdr:to>
      <xdr:col>41</xdr:col>
      <xdr:colOff>50800</xdr:colOff>
      <xdr:row>37</xdr:row>
      <xdr:rowOff>118473</xdr:rowOff>
    </xdr:to>
    <xdr:cxnSp macro="">
      <xdr:nvCxnSpPr>
        <xdr:cNvPr id="309" name="直線コネクタ 308"/>
        <xdr:cNvCxnSpPr/>
      </xdr:nvCxnSpPr>
      <xdr:spPr>
        <a:xfrm>
          <a:off x="6972300" y="6412811"/>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15095</xdr:rowOff>
    </xdr:from>
    <xdr:to>
      <xdr:col>55</xdr:col>
      <xdr:colOff>50800</xdr:colOff>
      <xdr:row>38</xdr:row>
      <xdr:rowOff>116695</xdr:rowOff>
    </xdr:to>
    <xdr:sp macro="" textlink="">
      <xdr:nvSpPr>
        <xdr:cNvPr id="319" name="楕円 318"/>
        <xdr:cNvSpPr/>
      </xdr:nvSpPr>
      <xdr:spPr>
        <a:xfrm>
          <a:off x="104267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37972</xdr:rowOff>
    </xdr:from>
    <xdr:ext cx="378565" cy="259045"/>
    <xdr:sp macro="" textlink="">
      <xdr:nvSpPr>
        <xdr:cNvPr id="320" name="労働費該当値テキスト"/>
        <xdr:cNvSpPr txBox="1"/>
      </xdr:nvSpPr>
      <xdr:spPr>
        <a:xfrm>
          <a:off x="10528300" y="6381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16074</xdr:rowOff>
    </xdr:from>
    <xdr:to>
      <xdr:col>50</xdr:col>
      <xdr:colOff>165100</xdr:colOff>
      <xdr:row>38</xdr:row>
      <xdr:rowOff>117674</xdr:rowOff>
    </xdr:to>
    <xdr:sp macro="" textlink="">
      <xdr:nvSpPr>
        <xdr:cNvPr id="321" name="楕円 320"/>
        <xdr:cNvSpPr/>
      </xdr:nvSpPr>
      <xdr:spPr>
        <a:xfrm>
          <a:off x="9588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134202</xdr:rowOff>
    </xdr:from>
    <xdr:ext cx="378565" cy="259045"/>
    <xdr:sp macro="" textlink="">
      <xdr:nvSpPr>
        <xdr:cNvPr id="322" name="テキスト ボックス 321"/>
        <xdr:cNvSpPr txBox="1"/>
      </xdr:nvSpPr>
      <xdr:spPr>
        <a:xfrm>
          <a:off x="9450017" y="630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69632</xdr:rowOff>
    </xdr:from>
    <xdr:to>
      <xdr:col>46</xdr:col>
      <xdr:colOff>38100</xdr:colOff>
      <xdr:row>37</xdr:row>
      <xdr:rowOff>171232</xdr:rowOff>
    </xdr:to>
    <xdr:sp macro="" textlink="">
      <xdr:nvSpPr>
        <xdr:cNvPr id="323" name="楕円 322"/>
        <xdr:cNvSpPr/>
      </xdr:nvSpPr>
      <xdr:spPr>
        <a:xfrm>
          <a:off x="8699500" y="64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16309</xdr:rowOff>
    </xdr:from>
    <xdr:ext cx="378565" cy="259045"/>
    <xdr:sp macro="" textlink="">
      <xdr:nvSpPr>
        <xdr:cNvPr id="324" name="テキスト ボックス 323"/>
        <xdr:cNvSpPr txBox="1"/>
      </xdr:nvSpPr>
      <xdr:spPr>
        <a:xfrm>
          <a:off x="8561017" y="618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67673</xdr:rowOff>
    </xdr:from>
    <xdr:to>
      <xdr:col>41</xdr:col>
      <xdr:colOff>101600</xdr:colOff>
      <xdr:row>37</xdr:row>
      <xdr:rowOff>169273</xdr:rowOff>
    </xdr:to>
    <xdr:sp macro="" textlink="">
      <xdr:nvSpPr>
        <xdr:cNvPr id="325" name="楕円 324"/>
        <xdr:cNvSpPr/>
      </xdr:nvSpPr>
      <xdr:spPr>
        <a:xfrm>
          <a:off x="7810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14350</xdr:rowOff>
    </xdr:from>
    <xdr:ext cx="378565" cy="259045"/>
    <xdr:sp macro="" textlink="">
      <xdr:nvSpPr>
        <xdr:cNvPr id="326" name="テキスト ボックス 325"/>
        <xdr:cNvSpPr txBox="1"/>
      </xdr:nvSpPr>
      <xdr:spPr>
        <a:xfrm>
          <a:off x="7672017" y="6186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18361</xdr:rowOff>
    </xdr:from>
    <xdr:to>
      <xdr:col>36</xdr:col>
      <xdr:colOff>165100</xdr:colOff>
      <xdr:row>37</xdr:row>
      <xdr:rowOff>119961</xdr:rowOff>
    </xdr:to>
    <xdr:sp macro="" textlink="">
      <xdr:nvSpPr>
        <xdr:cNvPr id="327" name="楕円 326"/>
        <xdr:cNvSpPr/>
      </xdr:nvSpPr>
      <xdr:spPr>
        <a:xfrm>
          <a:off x="6921500" y="6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136488</xdr:rowOff>
    </xdr:from>
    <xdr:ext cx="469744" cy="259045"/>
    <xdr:sp macro="" textlink="">
      <xdr:nvSpPr>
        <xdr:cNvPr id="328" name="テキスト ボックス 327"/>
        <xdr:cNvSpPr txBox="1"/>
      </xdr:nvSpPr>
      <xdr:spPr>
        <a:xfrm>
          <a:off x="6737428" y="613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96119</xdr:rowOff>
    </xdr:from>
    <xdr:to>
      <xdr:col>55</xdr:col>
      <xdr:colOff>0</xdr:colOff>
      <xdr:row>58</xdr:row>
      <xdr:rowOff>148534</xdr:rowOff>
    </xdr:to>
    <xdr:cxnSp macro="">
      <xdr:nvCxnSpPr>
        <xdr:cNvPr id="359" name="直線コネクタ 358"/>
        <xdr:cNvCxnSpPr/>
      </xdr:nvCxnSpPr>
      <xdr:spPr>
        <a:xfrm flipV="1">
          <a:off x="9639300" y="10040219"/>
          <a:ext cx="8382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148534</xdr:rowOff>
    </xdr:from>
    <xdr:to>
      <xdr:col>50</xdr:col>
      <xdr:colOff>114300</xdr:colOff>
      <xdr:row>59</xdr:row>
      <xdr:rowOff>5218</xdr:rowOff>
    </xdr:to>
    <xdr:cxnSp macro="">
      <xdr:nvCxnSpPr>
        <xdr:cNvPr id="362" name="直線コネクタ 361"/>
        <xdr:cNvCxnSpPr/>
      </xdr:nvCxnSpPr>
      <xdr:spPr>
        <a:xfrm flipV="1">
          <a:off x="8750300" y="10092634"/>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77064</xdr:rowOff>
    </xdr:from>
    <xdr:to>
      <xdr:col>45</xdr:col>
      <xdr:colOff>177800</xdr:colOff>
      <xdr:row>59</xdr:row>
      <xdr:rowOff>5218</xdr:rowOff>
    </xdr:to>
    <xdr:cxnSp macro="">
      <xdr:nvCxnSpPr>
        <xdr:cNvPr id="365" name="直線コネクタ 364"/>
        <xdr:cNvCxnSpPr/>
      </xdr:nvCxnSpPr>
      <xdr:spPr>
        <a:xfrm>
          <a:off x="7861300" y="1002116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77064</xdr:rowOff>
    </xdr:from>
    <xdr:to>
      <xdr:col>41</xdr:col>
      <xdr:colOff>50800</xdr:colOff>
      <xdr:row>59</xdr:row>
      <xdr:rowOff>32241</xdr:rowOff>
    </xdr:to>
    <xdr:cxnSp macro="">
      <xdr:nvCxnSpPr>
        <xdr:cNvPr id="368" name="直線コネクタ 367"/>
        <xdr:cNvCxnSpPr/>
      </xdr:nvCxnSpPr>
      <xdr:spPr>
        <a:xfrm flipV="1">
          <a:off x="6972300" y="10021164"/>
          <a:ext cx="889000" cy="1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45319</xdr:rowOff>
    </xdr:from>
    <xdr:to>
      <xdr:col>55</xdr:col>
      <xdr:colOff>50800</xdr:colOff>
      <xdr:row>58</xdr:row>
      <xdr:rowOff>146919</xdr:rowOff>
    </xdr:to>
    <xdr:sp macro="" textlink="">
      <xdr:nvSpPr>
        <xdr:cNvPr id="378" name="楕円 377"/>
        <xdr:cNvSpPr/>
      </xdr:nvSpPr>
      <xdr:spPr>
        <a:xfrm>
          <a:off x="10426700" y="99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68196</xdr:rowOff>
    </xdr:from>
    <xdr:ext cx="534377" cy="259045"/>
    <xdr:sp macro="" textlink="">
      <xdr:nvSpPr>
        <xdr:cNvPr id="379" name="農林水産業費該当値テキスト"/>
        <xdr:cNvSpPr txBox="1"/>
      </xdr:nvSpPr>
      <xdr:spPr>
        <a:xfrm>
          <a:off x="10528300" y="984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97734</xdr:rowOff>
    </xdr:from>
    <xdr:to>
      <xdr:col>50</xdr:col>
      <xdr:colOff>165100</xdr:colOff>
      <xdr:row>59</xdr:row>
      <xdr:rowOff>27884</xdr:rowOff>
    </xdr:to>
    <xdr:sp macro="" textlink="">
      <xdr:nvSpPr>
        <xdr:cNvPr id="380" name="楕円 379"/>
        <xdr:cNvSpPr/>
      </xdr:nvSpPr>
      <xdr:spPr>
        <a:xfrm>
          <a:off x="95885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19011</xdr:rowOff>
    </xdr:from>
    <xdr:ext cx="469744" cy="259045"/>
    <xdr:sp macro="" textlink="">
      <xdr:nvSpPr>
        <xdr:cNvPr id="381" name="テキスト ボックス 380"/>
        <xdr:cNvSpPr txBox="1"/>
      </xdr:nvSpPr>
      <xdr:spPr>
        <a:xfrm>
          <a:off x="9404428" y="101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125868</xdr:rowOff>
    </xdr:from>
    <xdr:to>
      <xdr:col>46</xdr:col>
      <xdr:colOff>38100</xdr:colOff>
      <xdr:row>59</xdr:row>
      <xdr:rowOff>56018</xdr:rowOff>
    </xdr:to>
    <xdr:sp macro="" textlink="">
      <xdr:nvSpPr>
        <xdr:cNvPr id="382" name="楕円 381"/>
        <xdr:cNvSpPr/>
      </xdr:nvSpPr>
      <xdr:spPr>
        <a:xfrm>
          <a:off x="86995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47145</xdr:rowOff>
    </xdr:from>
    <xdr:ext cx="469744" cy="259045"/>
    <xdr:sp macro="" textlink="">
      <xdr:nvSpPr>
        <xdr:cNvPr id="383" name="テキスト ボックス 382"/>
        <xdr:cNvSpPr txBox="1"/>
      </xdr:nvSpPr>
      <xdr:spPr>
        <a:xfrm>
          <a:off x="8515428" y="1016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26264</xdr:rowOff>
    </xdr:from>
    <xdr:to>
      <xdr:col>41</xdr:col>
      <xdr:colOff>101600</xdr:colOff>
      <xdr:row>58</xdr:row>
      <xdr:rowOff>127864</xdr:rowOff>
    </xdr:to>
    <xdr:sp macro="" textlink="">
      <xdr:nvSpPr>
        <xdr:cNvPr id="384" name="楕円 383"/>
        <xdr:cNvSpPr/>
      </xdr:nvSpPr>
      <xdr:spPr>
        <a:xfrm>
          <a:off x="7810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144391</xdr:rowOff>
    </xdr:from>
    <xdr:ext cx="534377" cy="259045"/>
    <xdr:sp macro="" textlink="">
      <xdr:nvSpPr>
        <xdr:cNvPr id="385" name="テキスト ボックス 384"/>
        <xdr:cNvSpPr txBox="1"/>
      </xdr:nvSpPr>
      <xdr:spPr>
        <a:xfrm>
          <a:off x="7594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152891</xdr:rowOff>
    </xdr:from>
    <xdr:to>
      <xdr:col>36</xdr:col>
      <xdr:colOff>165100</xdr:colOff>
      <xdr:row>59</xdr:row>
      <xdr:rowOff>83041</xdr:rowOff>
    </xdr:to>
    <xdr:sp macro="" textlink="">
      <xdr:nvSpPr>
        <xdr:cNvPr id="386" name="楕円 385"/>
        <xdr:cNvSpPr/>
      </xdr:nvSpPr>
      <xdr:spPr>
        <a:xfrm>
          <a:off x="6921500" y="10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74168</xdr:rowOff>
    </xdr:from>
    <xdr:ext cx="469744" cy="259045"/>
    <xdr:sp macro="" textlink="">
      <xdr:nvSpPr>
        <xdr:cNvPr id="387" name="テキスト ボックス 386"/>
        <xdr:cNvSpPr txBox="1"/>
      </xdr:nvSpPr>
      <xdr:spPr>
        <a:xfrm>
          <a:off x="6737428" y="10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87035</xdr:rowOff>
    </xdr:from>
    <xdr:to>
      <xdr:col>55</xdr:col>
      <xdr:colOff>0</xdr:colOff>
      <xdr:row>79</xdr:row>
      <xdr:rowOff>87928</xdr:rowOff>
    </xdr:to>
    <xdr:cxnSp macro="">
      <xdr:nvCxnSpPr>
        <xdr:cNvPr id="418" name="直線コネクタ 417"/>
        <xdr:cNvCxnSpPr/>
      </xdr:nvCxnSpPr>
      <xdr:spPr>
        <a:xfrm flipV="1">
          <a:off x="9639300" y="13631585"/>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87176</xdr:rowOff>
    </xdr:from>
    <xdr:to>
      <xdr:col>50</xdr:col>
      <xdr:colOff>114300</xdr:colOff>
      <xdr:row>79</xdr:row>
      <xdr:rowOff>87928</xdr:rowOff>
    </xdr:to>
    <xdr:cxnSp macro="">
      <xdr:nvCxnSpPr>
        <xdr:cNvPr id="421" name="直線コネクタ 420"/>
        <xdr:cNvCxnSpPr/>
      </xdr:nvCxnSpPr>
      <xdr:spPr>
        <a:xfrm>
          <a:off x="8750300" y="13631726"/>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78141</xdr:rowOff>
    </xdr:from>
    <xdr:to>
      <xdr:col>45</xdr:col>
      <xdr:colOff>177800</xdr:colOff>
      <xdr:row>79</xdr:row>
      <xdr:rowOff>87176</xdr:rowOff>
    </xdr:to>
    <xdr:cxnSp macro="">
      <xdr:nvCxnSpPr>
        <xdr:cNvPr id="424" name="直線コネクタ 423"/>
        <xdr:cNvCxnSpPr/>
      </xdr:nvCxnSpPr>
      <xdr:spPr>
        <a:xfrm>
          <a:off x="7861300" y="1362269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28231</xdr:rowOff>
    </xdr:from>
    <xdr:to>
      <xdr:col>41</xdr:col>
      <xdr:colOff>50800</xdr:colOff>
      <xdr:row>79</xdr:row>
      <xdr:rowOff>78141</xdr:rowOff>
    </xdr:to>
    <xdr:cxnSp macro="">
      <xdr:nvCxnSpPr>
        <xdr:cNvPr id="427" name="直線コネクタ 426"/>
        <xdr:cNvCxnSpPr/>
      </xdr:nvCxnSpPr>
      <xdr:spPr>
        <a:xfrm>
          <a:off x="6972300" y="13572781"/>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36235</xdr:rowOff>
    </xdr:from>
    <xdr:to>
      <xdr:col>55</xdr:col>
      <xdr:colOff>50800</xdr:colOff>
      <xdr:row>79</xdr:row>
      <xdr:rowOff>137835</xdr:rowOff>
    </xdr:to>
    <xdr:sp macro="" textlink="">
      <xdr:nvSpPr>
        <xdr:cNvPr id="437" name="楕円 436"/>
        <xdr:cNvSpPr/>
      </xdr:nvSpPr>
      <xdr:spPr>
        <a:xfrm>
          <a:off x="10426700" y="135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37128</xdr:rowOff>
    </xdr:from>
    <xdr:to>
      <xdr:col>50</xdr:col>
      <xdr:colOff>165100</xdr:colOff>
      <xdr:row>79</xdr:row>
      <xdr:rowOff>138728</xdr:rowOff>
    </xdr:to>
    <xdr:sp macro="" textlink="">
      <xdr:nvSpPr>
        <xdr:cNvPr id="439" name="楕円 438"/>
        <xdr:cNvSpPr/>
      </xdr:nvSpPr>
      <xdr:spPr>
        <a:xfrm>
          <a:off x="9588500" y="135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129855</xdr:rowOff>
    </xdr:from>
    <xdr:ext cx="469744" cy="259045"/>
    <xdr:sp macro="" textlink="">
      <xdr:nvSpPr>
        <xdr:cNvPr id="440" name="テキスト ボックス 439"/>
        <xdr:cNvSpPr txBox="1"/>
      </xdr:nvSpPr>
      <xdr:spPr>
        <a:xfrm>
          <a:off x="9404428" y="13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36376</xdr:rowOff>
    </xdr:from>
    <xdr:to>
      <xdr:col>46</xdr:col>
      <xdr:colOff>38100</xdr:colOff>
      <xdr:row>79</xdr:row>
      <xdr:rowOff>137976</xdr:rowOff>
    </xdr:to>
    <xdr:sp macro="" textlink="">
      <xdr:nvSpPr>
        <xdr:cNvPr id="441" name="楕円 440"/>
        <xdr:cNvSpPr/>
      </xdr:nvSpPr>
      <xdr:spPr>
        <a:xfrm>
          <a:off x="8699500" y="135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129103</xdr:rowOff>
    </xdr:from>
    <xdr:ext cx="469744" cy="259045"/>
    <xdr:sp macro="" textlink="">
      <xdr:nvSpPr>
        <xdr:cNvPr id="442" name="テキスト ボックス 441"/>
        <xdr:cNvSpPr txBox="1"/>
      </xdr:nvSpPr>
      <xdr:spPr>
        <a:xfrm>
          <a:off x="8515428" y="136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27341</xdr:rowOff>
    </xdr:from>
    <xdr:to>
      <xdr:col>41</xdr:col>
      <xdr:colOff>101600</xdr:colOff>
      <xdr:row>79</xdr:row>
      <xdr:rowOff>128941</xdr:rowOff>
    </xdr:to>
    <xdr:sp macro="" textlink="">
      <xdr:nvSpPr>
        <xdr:cNvPr id="443" name="楕円 442"/>
        <xdr:cNvSpPr/>
      </xdr:nvSpPr>
      <xdr:spPr>
        <a:xfrm>
          <a:off x="7810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120068</xdr:rowOff>
    </xdr:from>
    <xdr:ext cx="469744" cy="259045"/>
    <xdr:sp macro="" textlink="">
      <xdr:nvSpPr>
        <xdr:cNvPr id="444" name="テキスト ボックス 443"/>
        <xdr:cNvSpPr txBox="1"/>
      </xdr:nvSpPr>
      <xdr:spPr>
        <a:xfrm>
          <a:off x="7626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148881</xdr:rowOff>
    </xdr:from>
    <xdr:to>
      <xdr:col>36</xdr:col>
      <xdr:colOff>165100</xdr:colOff>
      <xdr:row>79</xdr:row>
      <xdr:rowOff>79031</xdr:rowOff>
    </xdr:to>
    <xdr:sp macro="" textlink="">
      <xdr:nvSpPr>
        <xdr:cNvPr id="445" name="楕円 444"/>
        <xdr:cNvSpPr/>
      </xdr:nvSpPr>
      <xdr:spPr>
        <a:xfrm>
          <a:off x="6921500" y="135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70158</xdr:rowOff>
    </xdr:from>
    <xdr:ext cx="469744" cy="259045"/>
    <xdr:sp macro="" textlink="">
      <xdr:nvSpPr>
        <xdr:cNvPr id="446" name="テキスト ボックス 445"/>
        <xdr:cNvSpPr txBox="1"/>
      </xdr:nvSpPr>
      <xdr:spPr>
        <a:xfrm>
          <a:off x="6737428" y="1361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69383</xdr:rowOff>
    </xdr:from>
    <xdr:to>
      <xdr:col>55</xdr:col>
      <xdr:colOff>0</xdr:colOff>
      <xdr:row>98</xdr:row>
      <xdr:rowOff>69394</xdr:rowOff>
    </xdr:to>
    <xdr:cxnSp macro="">
      <xdr:nvCxnSpPr>
        <xdr:cNvPr id="473" name="直線コネクタ 472"/>
        <xdr:cNvCxnSpPr/>
      </xdr:nvCxnSpPr>
      <xdr:spPr>
        <a:xfrm>
          <a:off x="9639300" y="16871483"/>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44258</xdr:rowOff>
    </xdr:from>
    <xdr:to>
      <xdr:col>50</xdr:col>
      <xdr:colOff>114300</xdr:colOff>
      <xdr:row>98</xdr:row>
      <xdr:rowOff>69383</xdr:rowOff>
    </xdr:to>
    <xdr:cxnSp macro="">
      <xdr:nvCxnSpPr>
        <xdr:cNvPr id="476" name="直線コネクタ 475"/>
        <xdr:cNvCxnSpPr/>
      </xdr:nvCxnSpPr>
      <xdr:spPr>
        <a:xfrm>
          <a:off x="8750300" y="16846358"/>
          <a:ext cx="889000" cy="2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24963</xdr:rowOff>
    </xdr:from>
    <xdr:to>
      <xdr:col>45</xdr:col>
      <xdr:colOff>177800</xdr:colOff>
      <xdr:row>98</xdr:row>
      <xdr:rowOff>44258</xdr:rowOff>
    </xdr:to>
    <xdr:cxnSp macro="">
      <xdr:nvCxnSpPr>
        <xdr:cNvPr id="479" name="直線コネクタ 478"/>
        <xdr:cNvCxnSpPr/>
      </xdr:nvCxnSpPr>
      <xdr:spPr>
        <a:xfrm>
          <a:off x="7861300" y="16827063"/>
          <a:ext cx="8890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7361</xdr:rowOff>
    </xdr:from>
    <xdr:to>
      <xdr:col>41</xdr:col>
      <xdr:colOff>50800</xdr:colOff>
      <xdr:row>98</xdr:row>
      <xdr:rowOff>24963</xdr:rowOff>
    </xdr:to>
    <xdr:cxnSp macro="">
      <xdr:nvCxnSpPr>
        <xdr:cNvPr id="482" name="直線コネクタ 481"/>
        <xdr:cNvCxnSpPr/>
      </xdr:nvCxnSpPr>
      <xdr:spPr>
        <a:xfrm>
          <a:off x="6972300" y="1680946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18594</xdr:rowOff>
    </xdr:from>
    <xdr:to>
      <xdr:col>55</xdr:col>
      <xdr:colOff>50800</xdr:colOff>
      <xdr:row>98</xdr:row>
      <xdr:rowOff>120194</xdr:rowOff>
    </xdr:to>
    <xdr:sp macro="" textlink="">
      <xdr:nvSpPr>
        <xdr:cNvPr id="492" name="楕円 491"/>
        <xdr:cNvSpPr/>
      </xdr:nvSpPr>
      <xdr:spPr>
        <a:xfrm>
          <a:off x="10426700" y="168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18583</xdr:rowOff>
    </xdr:from>
    <xdr:to>
      <xdr:col>50</xdr:col>
      <xdr:colOff>165100</xdr:colOff>
      <xdr:row>98</xdr:row>
      <xdr:rowOff>120183</xdr:rowOff>
    </xdr:to>
    <xdr:sp macro="" textlink="">
      <xdr:nvSpPr>
        <xdr:cNvPr id="494" name="楕円 493"/>
        <xdr:cNvSpPr/>
      </xdr:nvSpPr>
      <xdr:spPr>
        <a:xfrm>
          <a:off x="9588500" y="168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111310</xdr:rowOff>
    </xdr:from>
    <xdr:ext cx="534377" cy="259045"/>
    <xdr:sp macro="" textlink="">
      <xdr:nvSpPr>
        <xdr:cNvPr id="495" name="テキスト ボックス 494"/>
        <xdr:cNvSpPr txBox="1"/>
      </xdr:nvSpPr>
      <xdr:spPr>
        <a:xfrm>
          <a:off x="9372111" y="169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164908</xdr:rowOff>
    </xdr:from>
    <xdr:to>
      <xdr:col>46</xdr:col>
      <xdr:colOff>38100</xdr:colOff>
      <xdr:row>98</xdr:row>
      <xdr:rowOff>95058</xdr:rowOff>
    </xdr:to>
    <xdr:sp macro="" textlink="">
      <xdr:nvSpPr>
        <xdr:cNvPr id="496" name="楕円 495"/>
        <xdr:cNvSpPr/>
      </xdr:nvSpPr>
      <xdr:spPr>
        <a:xfrm>
          <a:off x="8699500" y="167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111585</xdr:rowOff>
    </xdr:from>
    <xdr:ext cx="534377" cy="259045"/>
    <xdr:sp macro="" textlink="">
      <xdr:nvSpPr>
        <xdr:cNvPr id="497" name="テキスト ボックス 496"/>
        <xdr:cNvSpPr txBox="1"/>
      </xdr:nvSpPr>
      <xdr:spPr>
        <a:xfrm>
          <a:off x="8483111" y="165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145613</xdr:rowOff>
    </xdr:from>
    <xdr:to>
      <xdr:col>41</xdr:col>
      <xdr:colOff>101600</xdr:colOff>
      <xdr:row>98</xdr:row>
      <xdr:rowOff>75763</xdr:rowOff>
    </xdr:to>
    <xdr:sp macro="" textlink="">
      <xdr:nvSpPr>
        <xdr:cNvPr id="498" name="楕円 497"/>
        <xdr:cNvSpPr/>
      </xdr:nvSpPr>
      <xdr:spPr>
        <a:xfrm>
          <a:off x="7810500" y="167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92290</xdr:rowOff>
    </xdr:from>
    <xdr:ext cx="534377" cy="259045"/>
    <xdr:sp macro="" textlink="">
      <xdr:nvSpPr>
        <xdr:cNvPr id="499" name="テキスト ボックス 498"/>
        <xdr:cNvSpPr txBox="1"/>
      </xdr:nvSpPr>
      <xdr:spPr>
        <a:xfrm>
          <a:off x="7594111" y="165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128011</xdr:rowOff>
    </xdr:from>
    <xdr:to>
      <xdr:col>36</xdr:col>
      <xdr:colOff>165100</xdr:colOff>
      <xdr:row>98</xdr:row>
      <xdr:rowOff>58161</xdr:rowOff>
    </xdr:to>
    <xdr:sp macro="" textlink="">
      <xdr:nvSpPr>
        <xdr:cNvPr id="500" name="楕円 499"/>
        <xdr:cNvSpPr/>
      </xdr:nvSpPr>
      <xdr:spPr>
        <a:xfrm>
          <a:off x="6921500" y="167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74688</xdr:rowOff>
    </xdr:from>
    <xdr:ext cx="534377" cy="259045"/>
    <xdr:sp macro="" textlink="">
      <xdr:nvSpPr>
        <xdr:cNvPr id="501" name="テキスト ボックス 500"/>
        <xdr:cNvSpPr txBox="1"/>
      </xdr:nvSpPr>
      <xdr:spPr>
        <a:xfrm>
          <a:off x="6705111" y="165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44869</xdr:rowOff>
    </xdr:from>
    <xdr:to>
      <xdr:col>85</xdr:col>
      <xdr:colOff>127000</xdr:colOff>
      <xdr:row>38</xdr:row>
      <xdr:rowOff>101753</xdr:rowOff>
    </xdr:to>
    <xdr:cxnSp macro="">
      <xdr:nvCxnSpPr>
        <xdr:cNvPr id="531" name="直線コネクタ 530"/>
        <xdr:cNvCxnSpPr/>
      </xdr:nvCxnSpPr>
      <xdr:spPr>
        <a:xfrm flipV="1">
          <a:off x="15481300" y="6559969"/>
          <a:ext cx="8382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97942</xdr:rowOff>
    </xdr:from>
    <xdr:to>
      <xdr:col>81</xdr:col>
      <xdr:colOff>50800</xdr:colOff>
      <xdr:row>38</xdr:row>
      <xdr:rowOff>101753</xdr:rowOff>
    </xdr:to>
    <xdr:cxnSp macro="">
      <xdr:nvCxnSpPr>
        <xdr:cNvPr id="534" name="直線コネクタ 533"/>
        <xdr:cNvCxnSpPr/>
      </xdr:nvCxnSpPr>
      <xdr:spPr>
        <a:xfrm>
          <a:off x="14592300" y="661304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77368</xdr:rowOff>
    </xdr:from>
    <xdr:to>
      <xdr:col>76</xdr:col>
      <xdr:colOff>114300</xdr:colOff>
      <xdr:row>38</xdr:row>
      <xdr:rowOff>97942</xdr:rowOff>
    </xdr:to>
    <xdr:cxnSp macro="">
      <xdr:nvCxnSpPr>
        <xdr:cNvPr id="537" name="直線コネクタ 536"/>
        <xdr:cNvCxnSpPr/>
      </xdr:nvCxnSpPr>
      <xdr:spPr>
        <a:xfrm>
          <a:off x="13703300" y="65924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77368</xdr:rowOff>
    </xdr:from>
    <xdr:to>
      <xdr:col>71</xdr:col>
      <xdr:colOff>177800</xdr:colOff>
      <xdr:row>38</xdr:row>
      <xdr:rowOff>85369</xdr:rowOff>
    </xdr:to>
    <xdr:cxnSp macro="">
      <xdr:nvCxnSpPr>
        <xdr:cNvPr id="540" name="直線コネクタ 539"/>
        <xdr:cNvCxnSpPr/>
      </xdr:nvCxnSpPr>
      <xdr:spPr>
        <a:xfrm flipV="1">
          <a:off x="12814300" y="659246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165519</xdr:rowOff>
    </xdr:from>
    <xdr:to>
      <xdr:col>85</xdr:col>
      <xdr:colOff>177800</xdr:colOff>
      <xdr:row>38</xdr:row>
      <xdr:rowOff>95669</xdr:rowOff>
    </xdr:to>
    <xdr:sp macro="" textlink="">
      <xdr:nvSpPr>
        <xdr:cNvPr id="550" name="楕円 549"/>
        <xdr:cNvSpPr/>
      </xdr:nvSpPr>
      <xdr:spPr>
        <a:xfrm>
          <a:off x="162687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143946</xdr:rowOff>
    </xdr:from>
    <xdr:ext cx="534377" cy="259045"/>
    <xdr:sp macro="" textlink="">
      <xdr:nvSpPr>
        <xdr:cNvPr id="551" name="消防費該当値テキスト"/>
        <xdr:cNvSpPr txBox="1"/>
      </xdr:nvSpPr>
      <xdr:spPr>
        <a:xfrm>
          <a:off x="16370300" y="64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50953</xdr:rowOff>
    </xdr:from>
    <xdr:to>
      <xdr:col>81</xdr:col>
      <xdr:colOff>101600</xdr:colOff>
      <xdr:row>38</xdr:row>
      <xdr:rowOff>152553</xdr:rowOff>
    </xdr:to>
    <xdr:sp macro="" textlink="">
      <xdr:nvSpPr>
        <xdr:cNvPr id="552" name="楕円 551"/>
        <xdr:cNvSpPr/>
      </xdr:nvSpPr>
      <xdr:spPr>
        <a:xfrm>
          <a:off x="15430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143680</xdr:rowOff>
    </xdr:from>
    <xdr:ext cx="534377" cy="259045"/>
    <xdr:sp macro="" textlink="">
      <xdr:nvSpPr>
        <xdr:cNvPr id="553" name="テキスト ボックス 552"/>
        <xdr:cNvSpPr txBox="1"/>
      </xdr:nvSpPr>
      <xdr:spPr>
        <a:xfrm>
          <a:off x="15214111" y="66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47142</xdr:rowOff>
    </xdr:from>
    <xdr:to>
      <xdr:col>76</xdr:col>
      <xdr:colOff>165100</xdr:colOff>
      <xdr:row>38</xdr:row>
      <xdr:rowOff>148742</xdr:rowOff>
    </xdr:to>
    <xdr:sp macro="" textlink="">
      <xdr:nvSpPr>
        <xdr:cNvPr id="554" name="楕円 553"/>
        <xdr:cNvSpPr/>
      </xdr:nvSpPr>
      <xdr:spPr>
        <a:xfrm>
          <a:off x="14541500" y="65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139869</xdr:rowOff>
    </xdr:from>
    <xdr:ext cx="534377" cy="259045"/>
    <xdr:sp macro="" textlink="">
      <xdr:nvSpPr>
        <xdr:cNvPr id="555" name="テキスト ボックス 554"/>
        <xdr:cNvSpPr txBox="1"/>
      </xdr:nvSpPr>
      <xdr:spPr>
        <a:xfrm>
          <a:off x="14325111" y="66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26568</xdr:rowOff>
    </xdr:from>
    <xdr:to>
      <xdr:col>72</xdr:col>
      <xdr:colOff>38100</xdr:colOff>
      <xdr:row>38</xdr:row>
      <xdr:rowOff>128168</xdr:rowOff>
    </xdr:to>
    <xdr:sp macro="" textlink="">
      <xdr:nvSpPr>
        <xdr:cNvPr id="556" name="楕円 555"/>
        <xdr:cNvSpPr/>
      </xdr:nvSpPr>
      <xdr:spPr>
        <a:xfrm>
          <a:off x="13652500" y="65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119295</xdr:rowOff>
    </xdr:from>
    <xdr:ext cx="534377" cy="259045"/>
    <xdr:sp macro="" textlink="">
      <xdr:nvSpPr>
        <xdr:cNvPr id="557" name="テキスト ボックス 556"/>
        <xdr:cNvSpPr txBox="1"/>
      </xdr:nvSpPr>
      <xdr:spPr>
        <a:xfrm>
          <a:off x="13436111" y="66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34569</xdr:rowOff>
    </xdr:from>
    <xdr:to>
      <xdr:col>67</xdr:col>
      <xdr:colOff>101600</xdr:colOff>
      <xdr:row>38</xdr:row>
      <xdr:rowOff>136169</xdr:rowOff>
    </xdr:to>
    <xdr:sp macro="" textlink="">
      <xdr:nvSpPr>
        <xdr:cNvPr id="558" name="楕円 557"/>
        <xdr:cNvSpPr/>
      </xdr:nvSpPr>
      <xdr:spPr>
        <a:xfrm>
          <a:off x="12763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127296</xdr:rowOff>
    </xdr:from>
    <xdr:ext cx="534377" cy="259045"/>
    <xdr:sp macro="" textlink="">
      <xdr:nvSpPr>
        <xdr:cNvPr id="559" name="テキスト ボックス 558"/>
        <xdr:cNvSpPr txBox="1"/>
      </xdr:nvSpPr>
      <xdr:spPr>
        <a:xfrm>
          <a:off x="12547111" y="66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32661</xdr:rowOff>
    </xdr:from>
    <xdr:to>
      <xdr:col>85</xdr:col>
      <xdr:colOff>127000</xdr:colOff>
      <xdr:row>59</xdr:row>
      <xdr:rowOff>34239</xdr:rowOff>
    </xdr:to>
    <xdr:cxnSp macro="">
      <xdr:nvCxnSpPr>
        <xdr:cNvPr id="591" name="直線コネクタ 590"/>
        <xdr:cNvCxnSpPr/>
      </xdr:nvCxnSpPr>
      <xdr:spPr>
        <a:xfrm>
          <a:off x="15481300" y="10148211"/>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76574</xdr:rowOff>
    </xdr:from>
    <xdr:to>
      <xdr:col>81</xdr:col>
      <xdr:colOff>50800</xdr:colOff>
      <xdr:row>59</xdr:row>
      <xdr:rowOff>32661</xdr:rowOff>
    </xdr:to>
    <xdr:cxnSp macro="">
      <xdr:nvCxnSpPr>
        <xdr:cNvPr id="594" name="直線コネクタ 593"/>
        <xdr:cNvCxnSpPr/>
      </xdr:nvCxnSpPr>
      <xdr:spPr>
        <a:xfrm>
          <a:off x="14592300" y="10020674"/>
          <a:ext cx="889000" cy="1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55695</xdr:rowOff>
    </xdr:from>
    <xdr:to>
      <xdr:col>76</xdr:col>
      <xdr:colOff>114300</xdr:colOff>
      <xdr:row>58</xdr:row>
      <xdr:rowOff>76574</xdr:rowOff>
    </xdr:to>
    <xdr:cxnSp macro="">
      <xdr:nvCxnSpPr>
        <xdr:cNvPr id="597" name="直線コネクタ 596"/>
        <xdr:cNvCxnSpPr/>
      </xdr:nvCxnSpPr>
      <xdr:spPr>
        <a:xfrm>
          <a:off x="13703300" y="9828345"/>
          <a:ext cx="889000" cy="1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55695</xdr:rowOff>
    </xdr:from>
    <xdr:to>
      <xdr:col>71</xdr:col>
      <xdr:colOff>177800</xdr:colOff>
      <xdr:row>57</xdr:row>
      <xdr:rowOff>141115</xdr:rowOff>
    </xdr:to>
    <xdr:cxnSp macro="">
      <xdr:nvCxnSpPr>
        <xdr:cNvPr id="600" name="直線コネクタ 599"/>
        <xdr:cNvCxnSpPr/>
      </xdr:nvCxnSpPr>
      <xdr:spPr>
        <a:xfrm flipV="1">
          <a:off x="12814300" y="9828345"/>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154889</xdr:rowOff>
    </xdr:from>
    <xdr:to>
      <xdr:col>85</xdr:col>
      <xdr:colOff>177800</xdr:colOff>
      <xdr:row>59</xdr:row>
      <xdr:rowOff>85039</xdr:rowOff>
    </xdr:to>
    <xdr:sp macro="" textlink="">
      <xdr:nvSpPr>
        <xdr:cNvPr id="610" name="楕円 609"/>
        <xdr:cNvSpPr/>
      </xdr:nvSpPr>
      <xdr:spPr>
        <a:xfrm>
          <a:off x="162687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133316</xdr:rowOff>
    </xdr:from>
    <xdr:ext cx="534377" cy="259045"/>
    <xdr:sp macro="" textlink="">
      <xdr:nvSpPr>
        <xdr:cNvPr id="611" name="教育費該当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153311</xdr:rowOff>
    </xdr:from>
    <xdr:to>
      <xdr:col>81</xdr:col>
      <xdr:colOff>101600</xdr:colOff>
      <xdr:row>59</xdr:row>
      <xdr:rowOff>83461</xdr:rowOff>
    </xdr:to>
    <xdr:sp macro="" textlink="">
      <xdr:nvSpPr>
        <xdr:cNvPr id="612" name="楕円 611"/>
        <xdr:cNvSpPr/>
      </xdr:nvSpPr>
      <xdr:spPr>
        <a:xfrm>
          <a:off x="15430500" y="100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74588</xdr:rowOff>
    </xdr:from>
    <xdr:ext cx="534377" cy="259045"/>
    <xdr:sp macro="" textlink="">
      <xdr:nvSpPr>
        <xdr:cNvPr id="613" name="テキスト ボックス 612"/>
        <xdr:cNvSpPr txBox="1"/>
      </xdr:nvSpPr>
      <xdr:spPr>
        <a:xfrm>
          <a:off x="15214111" y="101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25774</xdr:rowOff>
    </xdr:from>
    <xdr:to>
      <xdr:col>76</xdr:col>
      <xdr:colOff>165100</xdr:colOff>
      <xdr:row>58</xdr:row>
      <xdr:rowOff>127374</xdr:rowOff>
    </xdr:to>
    <xdr:sp macro="" textlink="">
      <xdr:nvSpPr>
        <xdr:cNvPr id="614" name="楕円 613"/>
        <xdr:cNvSpPr/>
      </xdr:nvSpPr>
      <xdr:spPr>
        <a:xfrm>
          <a:off x="14541500" y="99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118501</xdr:rowOff>
    </xdr:from>
    <xdr:ext cx="534377" cy="259045"/>
    <xdr:sp macro="" textlink="">
      <xdr:nvSpPr>
        <xdr:cNvPr id="615" name="テキスト ボックス 614"/>
        <xdr:cNvSpPr txBox="1"/>
      </xdr:nvSpPr>
      <xdr:spPr>
        <a:xfrm>
          <a:off x="14325111" y="100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4895</xdr:rowOff>
    </xdr:from>
    <xdr:to>
      <xdr:col>72</xdr:col>
      <xdr:colOff>38100</xdr:colOff>
      <xdr:row>57</xdr:row>
      <xdr:rowOff>106495</xdr:rowOff>
    </xdr:to>
    <xdr:sp macro="" textlink="">
      <xdr:nvSpPr>
        <xdr:cNvPr id="616" name="楕円 615"/>
        <xdr:cNvSpPr/>
      </xdr:nvSpPr>
      <xdr:spPr>
        <a:xfrm>
          <a:off x="13652500" y="97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123022</xdr:rowOff>
    </xdr:from>
    <xdr:ext cx="534377" cy="259045"/>
    <xdr:sp macro="" textlink="">
      <xdr:nvSpPr>
        <xdr:cNvPr id="617" name="テキスト ボックス 616"/>
        <xdr:cNvSpPr txBox="1"/>
      </xdr:nvSpPr>
      <xdr:spPr>
        <a:xfrm>
          <a:off x="13436111" y="95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90315</xdr:rowOff>
    </xdr:from>
    <xdr:to>
      <xdr:col>67</xdr:col>
      <xdr:colOff>101600</xdr:colOff>
      <xdr:row>58</xdr:row>
      <xdr:rowOff>20465</xdr:rowOff>
    </xdr:to>
    <xdr:sp macro="" textlink="">
      <xdr:nvSpPr>
        <xdr:cNvPr id="618" name="楕円 617"/>
        <xdr:cNvSpPr/>
      </xdr:nvSpPr>
      <xdr:spPr>
        <a:xfrm>
          <a:off x="12763500" y="98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36992</xdr:rowOff>
    </xdr:from>
    <xdr:ext cx="534377" cy="259045"/>
    <xdr:sp macro="" textlink="">
      <xdr:nvSpPr>
        <xdr:cNvPr id="619" name="テキスト ボックス 618"/>
        <xdr:cNvSpPr txBox="1"/>
      </xdr:nvSpPr>
      <xdr:spPr>
        <a:xfrm>
          <a:off x="12547111" y="96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40990</xdr:rowOff>
    </xdr:from>
    <xdr:to>
      <xdr:col>85</xdr:col>
      <xdr:colOff>127000</xdr:colOff>
      <xdr:row>79</xdr:row>
      <xdr:rowOff>44382</xdr:rowOff>
    </xdr:to>
    <xdr:cxnSp macro="">
      <xdr:nvCxnSpPr>
        <xdr:cNvPr id="648" name="直線コネクタ 647"/>
        <xdr:cNvCxnSpPr/>
      </xdr:nvCxnSpPr>
      <xdr:spPr>
        <a:xfrm>
          <a:off x="15481300" y="13585540"/>
          <a:ext cx="8382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40990</xdr:rowOff>
    </xdr:from>
    <xdr:to>
      <xdr:col>81</xdr:col>
      <xdr:colOff>50800</xdr:colOff>
      <xdr:row>79</xdr:row>
      <xdr:rowOff>42134</xdr:rowOff>
    </xdr:to>
    <xdr:cxnSp macro="">
      <xdr:nvCxnSpPr>
        <xdr:cNvPr id="651" name="直線コネクタ 650"/>
        <xdr:cNvCxnSpPr/>
      </xdr:nvCxnSpPr>
      <xdr:spPr>
        <a:xfrm flipV="1">
          <a:off x="14592300" y="1358554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42134</xdr:rowOff>
    </xdr:from>
    <xdr:to>
      <xdr:col>76</xdr:col>
      <xdr:colOff>114300</xdr:colOff>
      <xdr:row>79</xdr:row>
      <xdr:rowOff>44222</xdr:rowOff>
    </xdr:to>
    <xdr:cxnSp macro="">
      <xdr:nvCxnSpPr>
        <xdr:cNvPr id="654" name="直線コネクタ 653"/>
        <xdr:cNvCxnSpPr/>
      </xdr:nvCxnSpPr>
      <xdr:spPr>
        <a:xfrm flipV="1">
          <a:off x="13703300" y="13586684"/>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44450</xdr:rowOff>
    </xdr:to>
    <xdr:cxnSp macro="">
      <xdr:nvCxnSpPr>
        <xdr:cNvPr id="657" name="直線コネクタ 656"/>
        <xdr:cNvCxnSpPr/>
      </xdr:nvCxnSpPr>
      <xdr:spPr>
        <a:xfrm flipV="1">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165032</xdr:rowOff>
    </xdr:from>
    <xdr:to>
      <xdr:col>85</xdr:col>
      <xdr:colOff>177800</xdr:colOff>
      <xdr:row>79</xdr:row>
      <xdr:rowOff>95182</xdr:rowOff>
    </xdr:to>
    <xdr:sp macro="" textlink="">
      <xdr:nvSpPr>
        <xdr:cNvPr id="667" name="楕円 666"/>
        <xdr:cNvSpPr/>
      </xdr:nvSpPr>
      <xdr:spPr>
        <a:xfrm>
          <a:off x="162687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13932" cy="259045"/>
    <xdr:sp macro="" textlink="">
      <xdr:nvSpPr>
        <xdr:cNvPr id="668" name="災害復旧費該当値テキスト"/>
        <xdr:cNvSpPr txBox="1"/>
      </xdr:nvSpPr>
      <xdr:spPr>
        <a:xfrm>
          <a:off x="16370300" y="1350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161640</xdr:rowOff>
    </xdr:from>
    <xdr:to>
      <xdr:col>81</xdr:col>
      <xdr:colOff>101600</xdr:colOff>
      <xdr:row>79</xdr:row>
      <xdr:rowOff>91790</xdr:rowOff>
    </xdr:to>
    <xdr:sp macro="" textlink="">
      <xdr:nvSpPr>
        <xdr:cNvPr id="669" name="楕円 668"/>
        <xdr:cNvSpPr/>
      </xdr:nvSpPr>
      <xdr:spPr>
        <a:xfrm>
          <a:off x="154305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82917</xdr:rowOff>
    </xdr:from>
    <xdr:ext cx="378565" cy="259045"/>
    <xdr:sp macro="" textlink="">
      <xdr:nvSpPr>
        <xdr:cNvPr id="670" name="テキスト ボックス 669"/>
        <xdr:cNvSpPr txBox="1"/>
      </xdr:nvSpPr>
      <xdr:spPr>
        <a:xfrm>
          <a:off x="15292017" y="1362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162784</xdr:rowOff>
    </xdr:from>
    <xdr:to>
      <xdr:col>76</xdr:col>
      <xdr:colOff>165100</xdr:colOff>
      <xdr:row>79</xdr:row>
      <xdr:rowOff>92934</xdr:rowOff>
    </xdr:to>
    <xdr:sp macro="" textlink="">
      <xdr:nvSpPr>
        <xdr:cNvPr id="671" name="楕円 670"/>
        <xdr:cNvSpPr/>
      </xdr:nvSpPr>
      <xdr:spPr>
        <a:xfrm>
          <a:off x="145415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84061</xdr:rowOff>
    </xdr:from>
    <xdr:ext cx="378565" cy="259045"/>
    <xdr:sp macro="" textlink="">
      <xdr:nvSpPr>
        <xdr:cNvPr id="672" name="テキスト ボックス 671"/>
        <xdr:cNvSpPr txBox="1"/>
      </xdr:nvSpPr>
      <xdr:spPr>
        <a:xfrm>
          <a:off x="14403017" y="1362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73" name="楕円 672"/>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86149</xdr:rowOff>
    </xdr:from>
    <xdr:ext cx="313932" cy="259045"/>
    <xdr:sp macro="" textlink="">
      <xdr:nvSpPr>
        <xdr:cNvPr id="674" name="テキスト ボックス 673"/>
        <xdr:cNvSpPr txBox="1"/>
      </xdr:nvSpPr>
      <xdr:spPr>
        <a:xfrm>
          <a:off x="13546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127978</xdr:rowOff>
    </xdr:from>
    <xdr:to>
      <xdr:col>85</xdr:col>
      <xdr:colOff>127000</xdr:colOff>
      <xdr:row>96</xdr:row>
      <xdr:rowOff>166688</xdr:rowOff>
    </xdr:to>
    <xdr:cxnSp macro="">
      <xdr:nvCxnSpPr>
        <xdr:cNvPr id="705" name="直線コネクタ 704"/>
        <xdr:cNvCxnSpPr/>
      </xdr:nvCxnSpPr>
      <xdr:spPr>
        <a:xfrm flipV="1">
          <a:off x="15481300" y="16587178"/>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166688</xdr:rowOff>
    </xdr:from>
    <xdr:to>
      <xdr:col>81</xdr:col>
      <xdr:colOff>50800</xdr:colOff>
      <xdr:row>96</xdr:row>
      <xdr:rowOff>171374</xdr:rowOff>
    </xdr:to>
    <xdr:cxnSp macro="">
      <xdr:nvCxnSpPr>
        <xdr:cNvPr id="708" name="直線コネクタ 707"/>
        <xdr:cNvCxnSpPr/>
      </xdr:nvCxnSpPr>
      <xdr:spPr>
        <a:xfrm flipV="1">
          <a:off x="14592300" y="1662588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171374</xdr:rowOff>
    </xdr:from>
    <xdr:to>
      <xdr:col>76</xdr:col>
      <xdr:colOff>114300</xdr:colOff>
      <xdr:row>97</xdr:row>
      <xdr:rowOff>19786</xdr:rowOff>
    </xdr:to>
    <xdr:cxnSp macro="">
      <xdr:nvCxnSpPr>
        <xdr:cNvPr id="711" name="直線コネクタ 710"/>
        <xdr:cNvCxnSpPr/>
      </xdr:nvCxnSpPr>
      <xdr:spPr>
        <a:xfrm flipV="1">
          <a:off x="13703300" y="16630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15697</xdr:rowOff>
    </xdr:from>
    <xdr:to>
      <xdr:col>71</xdr:col>
      <xdr:colOff>177800</xdr:colOff>
      <xdr:row>97</xdr:row>
      <xdr:rowOff>19786</xdr:rowOff>
    </xdr:to>
    <xdr:cxnSp macro="">
      <xdr:nvCxnSpPr>
        <xdr:cNvPr id="714" name="直線コネクタ 713"/>
        <xdr:cNvCxnSpPr/>
      </xdr:nvCxnSpPr>
      <xdr:spPr>
        <a:xfrm>
          <a:off x="12814300" y="16646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77178</xdr:rowOff>
    </xdr:from>
    <xdr:to>
      <xdr:col>85</xdr:col>
      <xdr:colOff>177800</xdr:colOff>
      <xdr:row>97</xdr:row>
      <xdr:rowOff>7328</xdr:rowOff>
    </xdr:to>
    <xdr:sp macro="" textlink="">
      <xdr:nvSpPr>
        <xdr:cNvPr id="724" name="楕円 723"/>
        <xdr:cNvSpPr/>
      </xdr:nvSpPr>
      <xdr:spPr>
        <a:xfrm>
          <a:off x="16268700" y="165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100055</xdr:rowOff>
    </xdr:from>
    <xdr:ext cx="534377" cy="259045"/>
    <xdr:sp macro="" textlink="">
      <xdr:nvSpPr>
        <xdr:cNvPr id="725" name="公債費該当値テキスト"/>
        <xdr:cNvSpPr txBox="1"/>
      </xdr:nvSpPr>
      <xdr:spPr>
        <a:xfrm>
          <a:off x="16370300" y="163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115888</xdr:rowOff>
    </xdr:from>
    <xdr:to>
      <xdr:col>81</xdr:col>
      <xdr:colOff>101600</xdr:colOff>
      <xdr:row>97</xdr:row>
      <xdr:rowOff>46038</xdr:rowOff>
    </xdr:to>
    <xdr:sp macro="" textlink="">
      <xdr:nvSpPr>
        <xdr:cNvPr id="726" name="楕円 725"/>
        <xdr:cNvSpPr/>
      </xdr:nvSpPr>
      <xdr:spPr>
        <a:xfrm>
          <a:off x="15430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37165</xdr:rowOff>
    </xdr:from>
    <xdr:ext cx="534377" cy="259045"/>
    <xdr:sp macro="" textlink="">
      <xdr:nvSpPr>
        <xdr:cNvPr id="727" name="テキスト ボックス 726"/>
        <xdr:cNvSpPr txBox="1"/>
      </xdr:nvSpPr>
      <xdr:spPr>
        <a:xfrm>
          <a:off x="15214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120574</xdr:rowOff>
    </xdr:from>
    <xdr:to>
      <xdr:col>76</xdr:col>
      <xdr:colOff>165100</xdr:colOff>
      <xdr:row>97</xdr:row>
      <xdr:rowOff>50724</xdr:rowOff>
    </xdr:to>
    <xdr:sp macro="" textlink="">
      <xdr:nvSpPr>
        <xdr:cNvPr id="728" name="楕円 727"/>
        <xdr:cNvSpPr/>
      </xdr:nvSpPr>
      <xdr:spPr>
        <a:xfrm>
          <a:off x="14541500" y="165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41851</xdr:rowOff>
    </xdr:from>
    <xdr:ext cx="534377" cy="259045"/>
    <xdr:sp macro="" textlink="">
      <xdr:nvSpPr>
        <xdr:cNvPr id="729" name="テキスト ボックス 728"/>
        <xdr:cNvSpPr txBox="1"/>
      </xdr:nvSpPr>
      <xdr:spPr>
        <a:xfrm>
          <a:off x="14325111" y="166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140436</xdr:rowOff>
    </xdr:from>
    <xdr:to>
      <xdr:col>72</xdr:col>
      <xdr:colOff>38100</xdr:colOff>
      <xdr:row>97</xdr:row>
      <xdr:rowOff>70586</xdr:rowOff>
    </xdr:to>
    <xdr:sp macro="" textlink="">
      <xdr:nvSpPr>
        <xdr:cNvPr id="730" name="楕円 729"/>
        <xdr:cNvSpPr/>
      </xdr:nvSpPr>
      <xdr:spPr>
        <a:xfrm>
          <a:off x="13652500" y="165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61713</xdr:rowOff>
    </xdr:from>
    <xdr:ext cx="534377" cy="259045"/>
    <xdr:sp macro="" textlink="">
      <xdr:nvSpPr>
        <xdr:cNvPr id="731" name="テキスト ボックス 730"/>
        <xdr:cNvSpPr txBox="1"/>
      </xdr:nvSpPr>
      <xdr:spPr>
        <a:xfrm>
          <a:off x="13436111" y="166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136347</xdr:rowOff>
    </xdr:from>
    <xdr:to>
      <xdr:col>67</xdr:col>
      <xdr:colOff>101600</xdr:colOff>
      <xdr:row>97</xdr:row>
      <xdr:rowOff>66497</xdr:rowOff>
    </xdr:to>
    <xdr:sp macro="" textlink="">
      <xdr:nvSpPr>
        <xdr:cNvPr id="732" name="楕円 731"/>
        <xdr:cNvSpPr/>
      </xdr:nvSpPr>
      <xdr:spPr>
        <a:xfrm>
          <a:off x="12763500" y="165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57624</xdr:rowOff>
    </xdr:from>
    <xdr:ext cx="534377" cy="259045"/>
    <xdr:sp macro="" textlink="">
      <xdr:nvSpPr>
        <xdr:cNvPr id="733" name="テキスト ボックス 732"/>
        <xdr:cNvSpPr txBox="1"/>
      </xdr:nvSpPr>
      <xdr:spPr>
        <a:xfrm>
          <a:off x="12547111" y="166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目的別歳出決算額の住民一人当たりの議会費については、類似団体平均</a:t>
          </a:r>
          <a:r>
            <a:rPr kumimoji="1" lang="ja-JP" altLang="en-US" sz="1100">
              <a:solidFill>
                <a:sysClr val="windowText" lastClr="000000"/>
              </a:solidFill>
              <a:effectLst/>
              <a:latin typeface="+mn-lt"/>
              <a:ea typeface="+mn-ea"/>
              <a:cs typeface="+mn-cs"/>
            </a:rPr>
            <a:t>に近い値</a:t>
          </a:r>
          <a:r>
            <a:rPr kumimoji="1" lang="ja-JP" altLang="ja-JP" sz="1100">
              <a:solidFill>
                <a:sysClr val="windowText" lastClr="000000"/>
              </a:solidFill>
              <a:effectLst/>
              <a:latin typeface="+mn-lt"/>
              <a:ea typeface="+mn-ea"/>
              <a:cs typeface="+mn-cs"/>
            </a:rPr>
            <a:t>である。総務費は平成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年度から類似団体平均をはじめ全国平均、県平均を下回っているが、</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年度は基金への積み立てを増やしたため、住民一人当たり</a:t>
          </a:r>
          <a:r>
            <a:rPr kumimoji="1" lang="en-US" altLang="ja-JP" sz="1100">
              <a:solidFill>
                <a:sysClr val="windowText" lastClr="000000"/>
              </a:solidFill>
              <a:effectLst/>
              <a:latin typeface="+mn-lt"/>
              <a:ea typeface="+mn-ea"/>
              <a:cs typeface="+mn-cs"/>
            </a:rPr>
            <a:t>47,911</a:t>
          </a:r>
          <a:r>
            <a:rPr kumimoji="1" lang="ja-JP" altLang="ja-JP" sz="1100">
              <a:solidFill>
                <a:sysClr val="windowText" lastClr="000000"/>
              </a:solidFill>
              <a:effectLst/>
              <a:latin typeface="+mn-lt"/>
              <a:ea typeface="+mn-ea"/>
              <a:cs typeface="+mn-cs"/>
            </a:rPr>
            <a:t>円となった。民生費について</a:t>
          </a:r>
          <a:r>
            <a:rPr kumimoji="1" lang="ja-JP" altLang="en-US" sz="1100">
              <a:solidFill>
                <a:sysClr val="windowText" lastClr="000000"/>
              </a:solidFill>
              <a:effectLst/>
              <a:latin typeface="+mn-lt"/>
              <a:ea typeface="+mn-ea"/>
              <a:cs typeface="+mn-cs"/>
            </a:rPr>
            <a:t>は、認可保育園の増に伴い、</a:t>
          </a:r>
          <a:r>
            <a:rPr kumimoji="1" lang="ja-JP" altLang="ja-JP" sz="1100">
              <a:solidFill>
                <a:sysClr val="windowText" lastClr="000000"/>
              </a:solidFill>
              <a:effectLst/>
              <a:latin typeface="+mn-lt"/>
              <a:ea typeface="+mn-ea"/>
              <a:cs typeface="+mn-cs"/>
            </a:rPr>
            <a:t>私立分児童運営費負担金</a:t>
          </a:r>
          <a:r>
            <a:rPr kumimoji="1" lang="ja-JP" altLang="en-US" sz="1100">
              <a:solidFill>
                <a:sysClr val="windowText" lastClr="000000"/>
              </a:solidFill>
              <a:effectLst/>
              <a:latin typeface="+mn-lt"/>
              <a:ea typeface="+mn-ea"/>
              <a:cs typeface="+mn-cs"/>
            </a:rPr>
            <a:t>が増</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なっており、</a:t>
          </a:r>
          <a:r>
            <a:rPr kumimoji="1" lang="ja-JP" altLang="ja-JP" sz="1100">
              <a:solidFill>
                <a:sysClr val="windowText" lastClr="000000"/>
              </a:solidFill>
              <a:effectLst/>
              <a:latin typeface="+mn-lt"/>
              <a:ea typeface="+mn-ea"/>
              <a:cs typeface="+mn-cs"/>
            </a:rPr>
            <a:t>今後も増えていく見込みである。衛生費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こども医療費助成扶助費の影響で増えているものの、類似団体平均や県平均、全国平均より下回っている。</a:t>
          </a:r>
          <a:r>
            <a:rPr kumimoji="1" lang="ja-JP" altLang="ja-JP" sz="1100">
              <a:solidFill>
                <a:sysClr val="windowText" lastClr="000000"/>
              </a:solidFill>
              <a:effectLst/>
              <a:latin typeface="+mn-lt"/>
              <a:ea typeface="+mn-ea"/>
              <a:cs typeface="+mn-cs"/>
            </a:rPr>
            <a:t>労働費、商工費については同程度で推移している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農林水産業費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、農水産物流通・加工・観光拠点施設</a:t>
          </a:r>
          <a:r>
            <a:rPr kumimoji="1" lang="ja-JP" altLang="en-US" sz="1100">
              <a:solidFill>
                <a:sysClr val="windowText" lastClr="000000"/>
              </a:solidFill>
              <a:effectLst/>
              <a:latin typeface="+mn-lt"/>
              <a:ea typeface="+mn-ea"/>
              <a:cs typeface="+mn-cs"/>
            </a:rPr>
            <a:t>の工事により、一時的に増えている。</a:t>
          </a:r>
          <a:r>
            <a:rPr kumimoji="1" lang="ja-JP" altLang="ja-JP" sz="1100">
              <a:solidFill>
                <a:sysClr val="windowText" lastClr="000000"/>
              </a:solidFill>
              <a:effectLst/>
              <a:latin typeface="+mn-lt"/>
              <a:ea typeface="+mn-ea"/>
              <a:cs typeface="+mn-cs"/>
            </a:rPr>
            <a:t>土木費は、街路整備事業や西原西地区土地区画整理事業といった大型事業</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継続している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微減となっている。</a:t>
          </a:r>
          <a:r>
            <a:rPr kumimoji="1" lang="ja-JP" altLang="ja-JP" sz="1100">
              <a:solidFill>
                <a:sysClr val="windowText" lastClr="000000"/>
              </a:solidFill>
              <a:effectLst/>
              <a:latin typeface="+mn-lt"/>
              <a:ea typeface="+mn-ea"/>
              <a:cs typeface="+mn-cs"/>
            </a:rPr>
            <a:t>消防費については</a:t>
          </a:r>
          <a:r>
            <a:rPr kumimoji="1" lang="ja-JP" altLang="en-US" sz="1100">
              <a:solidFill>
                <a:sysClr val="windowText" lastClr="000000"/>
              </a:solidFill>
              <a:effectLst/>
              <a:latin typeface="+mn-lt"/>
              <a:ea typeface="+mn-ea"/>
              <a:cs typeface="+mn-cs"/>
            </a:rPr>
            <a:t>消防庁舎建設に伴い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一時的に増となった</a:t>
          </a:r>
          <a:r>
            <a:rPr kumimoji="1" lang="ja-JP" altLang="ja-JP" sz="1100">
              <a:solidFill>
                <a:sysClr val="windowText" lastClr="000000"/>
              </a:solidFill>
              <a:effectLst/>
              <a:latin typeface="+mn-lt"/>
              <a:ea typeface="+mn-ea"/>
              <a:cs typeface="+mn-cs"/>
            </a:rPr>
            <a:t>。教育費</a:t>
          </a:r>
          <a:r>
            <a:rPr kumimoji="1" lang="ja-JP" altLang="en-US" sz="1100">
              <a:solidFill>
                <a:sysClr val="windowText" lastClr="000000"/>
              </a:solidFill>
              <a:effectLst/>
              <a:latin typeface="+mn-lt"/>
              <a:ea typeface="+mn-ea"/>
              <a:cs typeface="+mn-cs"/>
            </a:rPr>
            <a:t>は、学校給食賄材料費の減の影響で、微減となっている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災害復旧費の減は、小橋川地区農道災害復旧工事が平成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年度で終了したためである。</a:t>
          </a:r>
          <a:r>
            <a:rPr kumimoji="1" lang="ja-JP" altLang="ja-JP" sz="1100">
              <a:solidFill>
                <a:sysClr val="windowText" lastClr="000000"/>
              </a:solidFill>
              <a:effectLst/>
              <a:latin typeface="+mn-lt"/>
              <a:ea typeface="+mn-ea"/>
              <a:cs typeface="+mn-cs"/>
            </a:rPr>
            <a:t>公債費については、地域総合整備資金貸付債の繰上償還を行ったため</a:t>
          </a:r>
          <a:r>
            <a:rPr kumimoji="1" lang="ja-JP" altLang="en-US" sz="1100">
              <a:solidFill>
                <a:sysClr val="windowText" lastClr="000000"/>
              </a:solidFill>
              <a:effectLst/>
              <a:latin typeface="+mn-lt"/>
              <a:ea typeface="+mn-ea"/>
              <a:cs typeface="+mn-cs"/>
            </a:rPr>
            <a:t>、一時的に増となった。</a:t>
          </a:r>
          <a:r>
            <a:rPr kumimoji="1" lang="ja-JP" altLang="ja-JP" sz="1100" baseline="0">
              <a:solidFill>
                <a:sysClr val="windowText" lastClr="000000"/>
              </a:solidFill>
              <a:effectLst/>
              <a:latin typeface="+mn-lt"/>
              <a:ea typeface="+mn-ea"/>
              <a:cs typeface="+mn-cs"/>
            </a:rPr>
            <a:t>民生費を除き、全体的に類似団体平均や全国平均、県平均より決算額は低く、経費削減の効果があらわれている。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標準財政規模比で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％以上を維持してい</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年度は基金</a:t>
          </a:r>
          <a:r>
            <a:rPr kumimoji="1" lang="ja-JP" altLang="en-US" sz="1100">
              <a:solidFill>
                <a:sysClr val="windowText" lastClr="000000"/>
              </a:solidFill>
              <a:effectLst/>
              <a:latin typeface="+mn-lt"/>
              <a:ea typeface="+mn-ea"/>
              <a:cs typeface="+mn-cs"/>
            </a:rPr>
            <a:t>への積立てが減り、取崩しが増えたため、下回った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また、実質収支額は、町民税や固定資産税が順調に伸びているため、</a:t>
          </a:r>
          <a:r>
            <a:rPr kumimoji="1" lang="ja-JP" altLang="ja-JP" sz="1100">
              <a:solidFill>
                <a:schemeClr val="dk1"/>
              </a:solidFill>
              <a:effectLst/>
              <a:latin typeface="+mn-lt"/>
              <a:ea typeface="+mn-ea"/>
              <a:cs typeface="+mn-cs"/>
            </a:rPr>
            <a:t>令和元年度は</a:t>
          </a:r>
          <a:r>
            <a:rPr kumimoji="1" lang="ja-JP" altLang="en-US" sz="1100">
              <a:solidFill>
                <a:sysClr val="windowText" lastClr="000000"/>
              </a:solidFill>
              <a:effectLst/>
              <a:latin typeface="+mn-lt"/>
              <a:ea typeface="+mn-ea"/>
              <a:cs typeface="+mn-cs"/>
            </a:rPr>
            <a:t>増額となっている。</a:t>
          </a:r>
          <a:r>
            <a:rPr kumimoji="1" lang="ja-JP" altLang="ja-JP" sz="1100">
              <a:solidFill>
                <a:sysClr val="windowText" lastClr="000000"/>
              </a:solidFill>
              <a:effectLst/>
              <a:latin typeface="+mn-lt"/>
              <a:ea typeface="+mn-ea"/>
              <a:cs typeface="+mn-cs"/>
            </a:rPr>
            <a:t>実質単年度収支は</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基金への積立てが減り、取崩しが増</a:t>
          </a:r>
          <a:r>
            <a:rPr kumimoji="1" lang="ja-JP" altLang="en-US" sz="1100">
              <a:solidFill>
                <a:sysClr val="windowText" lastClr="000000"/>
              </a:solidFill>
              <a:effectLst/>
              <a:latin typeface="+mn-lt"/>
              <a:ea typeface="+mn-ea"/>
              <a:cs typeface="+mn-cs"/>
            </a:rPr>
            <a:t>え</a:t>
          </a:r>
          <a:r>
            <a:rPr kumimoji="1" lang="ja-JP" altLang="ja-JP" sz="1100">
              <a:solidFill>
                <a:sysClr val="windowText" lastClr="000000"/>
              </a:solidFill>
              <a:effectLst/>
              <a:latin typeface="+mn-lt"/>
              <a:ea typeface="+mn-ea"/>
              <a:cs typeface="+mn-cs"/>
            </a:rPr>
            <a:t>たため、</a:t>
          </a:r>
          <a:r>
            <a:rPr kumimoji="1" lang="ja-JP" altLang="en-US" sz="1100">
              <a:solidFill>
                <a:sysClr val="windowText" lastClr="000000"/>
              </a:solidFill>
              <a:effectLst/>
              <a:latin typeface="+mn-lt"/>
              <a:ea typeface="+mn-ea"/>
              <a:cs typeface="+mn-cs"/>
            </a:rPr>
            <a:t>令和元年度は赤字</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なった</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今後も国民健康保険特別会計の累積赤字解消のための繰出</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を行う必要があることから、事業の整理・縮小を図り、経費削減を徹底していく。</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・連結実質赤字比率の標準財政規模比について、</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年度も黒字額が赤字額を上回っている状況に変わりはない。一般会計の黒字額は微増</a:t>
          </a:r>
          <a:r>
            <a:rPr kumimoji="1" lang="ja-JP" altLang="en-US" sz="1100">
              <a:solidFill>
                <a:sysClr val="windowText" lastClr="000000"/>
              </a:solidFill>
              <a:effectLst/>
              <a:latin typeface="+mn-lt"/>
              <a:ea typeface="+mn-ea"/>
              <a:cs typeface="+mn-cs"/>
            </a:rPr>
            <a:t>だが、</a:t>
          </a:r>
          <a:r>
            <a:rPr kumimoji="1" lang="ja-JP" altLang="ja-JP" sz="1100">
              <a:solidFill>
                <a:sysClr val="windowText" lastClr="000000"/>
              </a:solidFill>
              <a:effectLst/>
              <a:latin typeface="+mn-lt"/>
              <a:ea typeface="+mn-ea"/>
              <a:cs typeface="+mn-cs"/>
            </a:rPr>
            <a:t>水道事業会計</a:t>
          </a:r>
          <a:r>
            <a:rPr kumimoji="1" lang="ja-JP" altLang="en-US" sz="1100">
              <a:solidFill>
                <a:sysClr val="windowText" lastClr="000000"/>
              </a:solidFill>
              <a:effectLst/>
              <a:latin typeface="+mn-lt"/>
              <a:ea typeface="+mn-ea"/>
              <a:cs typeface="+mn-cs"/>
            </a:rPr>
            <a:t>の黒字額が大きく、</a:t>
          </a:r>
          <a:r>
            <a:rPr kumimoji="1" lang="ja-JP" altLang="ja-JP" sz="1100">
              <a:solidFill>
                <a:sysClr val="windowText" lastClr="000000"/>
              </a:solidFill>
              <a:effectLst/>
              <a:latin typeface="+mn-lt"/>
              <a:ea typeface="+mn-ea"/>
              <a:cs typeface="+mn-cs"/>
            </a:rPr>
            <a:t>国民健康保険特別会計の赤字を補っている状況である。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・国民健康保険特別会計の赤字額については、一般会計から累積赤字解消のための法定外繰出を平成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億円、平成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億円行ったことにより減少し、平成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年度は当該繰出を行わなかったため赤字額が増加、平成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1.85</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、令和元年度は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億円行ったため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。今後は、</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累積赤字解消</a:t>
          </a:r>
          <a:r>
            <a:rPr kumimoji="1" lang="ja-JP" altLang="ja-JP" sz="1100">
              <a:solidFill>
                <a:sysClr val="windowText" lastClr="000000"/>
              </a:solidFill>
              <a:effectLst/>
              <a:latin typeface="+mn-lt"/>
              <a:ea typeface="+mn-ea"/>
              <a:cs typeface="+mn-cs"/>
            </a:rPr>
            <a:t>計画</a:t>
          </a:r>
          <a:r>
            <a:rPr kumimoji="1" lang="ja-JP" altLang="en-US" sz="1100">
              <a:solidFill>
                <a:sysClr val="windowText" lastClr="000000"/>
              </a:solidFill>
              <a:effectLst/>
              <a:latin typeface="+mn-lt"/>
              <a:ea typeface="+mn-ea"/>
              <a:cs typeface="+mn-cs"/>
            </a:rPr>
            <a:t>どおり</a:t>
          </a:r>
          <a:r>
            <a:rPr kumimoji="1" lang="ja-JP" altLang="ja-JP" sz="1100">
              <a:solidFill>
                <a:sysClr val="windowText" lastClr="000000"/>
              </a:solidFill>
              <a:effectLst/>
              <a:latin typeface="+mn-lt"/>
              <a:ea typeface="+mn-ea"/>
              <a:cs typeface="+mn-cs"/>
            </a:rPr>
            <a:t>に赤字を解消</a:t>
          </a:r>
          <a:r>
            <a:rPr kumimoji="1" lang="ja-JP" altLang="en-US" sz="1100">
              <a:solidFill>
                <a:sysClr val="windowText" lastClr="000000"/>
              </a:solidFill>
              <a:effectLst/>
              <a:latin typeface="+mn-lt"/>
              <a:ea typeface="+mn-ea"/>
              <a:cs typeface="+mn-cs"/>
            </a:rPr>
            <a:t>していくため</a:t>
          </a:r>
          <a:r>
            <a:rPr kumimoji="1" lang="ja-JP" altLang="ja-JP" sz="1100">
              <a:solidFill>
                <a:sysClr val="windowText" lastClr="000000"/>
              </a:solidFill>
              <a:effectLst/>
              <a:latin typeface="+mn-lt"/>
              <a:ea typeface="+mn-ea"/>
              <a:cs typeface="+mn-cs"/>
            </a:rPr>
            <a:t>、計画的</a:t>
          </a:r>
          <a:r>
            <a:rPr kumimoji="1" lang="ja-JP" altLang="en-US" sz="1100">
              <a:solidFill>
                <a:sysClr val="windowText" lastClr="000000"/>
              </a:solidFill>
              <a:effectLst/>
              <a:latin typeface="+mn-lt"/>
              <a:ea typeface="+mn-ea"/>
              <a:cs typeface="+mn-cs"/>
            </a:rPr>
            <a:t>に基金を積み立てるなど、安定した</a:t>
          </a:r>
          <a:r>
            <a:rPr kumimoji="1" lang="ja-JP" altLang="ja-JP" sz="1100">
              <a:solidFill>
                <a:sysClr val="windowText" lastClr="000000"/>
              </a:solidFill>
              <a:effectLst/>
              <a:latin typeface="+mn-lt"/>
              <a:ea typeface="+mn-ea"/>
              <a:cs typeface="+mn-cs"/>
            </a:rPr>
            <a:t>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12674483</v>
      </c>
      <c r="BO4" s="424"/>
      <c r="BP4" s="424"/>
      <c r="BQ4" s="424"/>
      <c r="BR4" s="424"/>
      <c r="BS4" s="424"/>
      <c r="BT4" s="424"/>
      <c r="BU4" s="425"/>
      <c r="BV4" s="423">
        <v>12190577</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5.9</v>
      </c>
      <c r="CU4" s="608"/>
      <c r="CV4" s="608"/>
      <c r="CW4" s="608"/>
      <c r="CX4" s="608"/>
      <c r="CY4" s="608"/>
      <c r="CZ4" s="608"/>
      <c r="DA4" s="609"/>
      <c r="DB4" s="607">
        <v>5.2</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12259824</v>
      </c>
      <c r="BO5" s="429"/>
      <c r="BP5" s="429"/>
      <c r="BQ5" s="429"/>
      <c r="BR5" s="429"/>
      <c r="BS5" s="429"/>
      <c r="BT5" s="429"/>
      <c r="BU5" s="430"/>
      <c r="BV5" s="428">
        <v>11809454</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87.2</v>
      </c>
      <c r="CU5" s="399"/>
      <c r="CV5" s="399"/>
      <c r="CW5" s="399"/>
      <c r="CX5" s="399"/>
      <c r="CY5" s="399"/>
      <c r="CZ5" s="399"/>
      <c r="DA5" s="400"/>
      <c r="DB5" s="398">
        <v>87.6</v>
      </c>
      <c r="DC5" s="399"/>
      <c r="DD5" s="399"/>
      <c r="DE5" s="399"/>
      <c r="DF5" s="399"/>
      <c r="DG5" s="399"/>
      <c r="DH5" s="399"/>
      <c r="DI5" s="400"/>
      <c r="DJ5" s="186"/>
      <c r="DK5" s="186"/>
      <c r="DL5" s="186"/>
      <c r="DM5" s="186"/>
      <c r="DN5" s="186"/>
      <c r="DO5" s="186"/>
    </row>
    <row r="6" spans="1:119" ht="18.75" customHeight="1">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103</v>
      </c>
      <c r="AV6" s="486"/>
      <c r="AW6" s="486"/>
      <c r="AX6" s="486"/>
      <c r="AY6" s="408" t="s">
        <v>104</v>
      </c>
      <c r="AZ6" s="409"/>
      <c r="BA6" s="409"/>
      <c r="BB6" s="409"/>
      <c r="BC6" s="409"/>
      <c r="BD6" s="409"/>
      <c r="BE6" s="409"/>
      <c r="BF6" s="409"/>
      <c r="BG6" s="409"/>
      <c r="BH6" s="409"/>
      <c r="BI6" s="409"/>
      <c r="BJ6" s="409"/>
      <c r="BK6" s="409"/>
      <c r="BL6" s="409"/>
      <c r="BM6" s="410"/>
      <c r="BN6" s="428">
        <v>414659</v>
      </c>
      <c r="BO6" s="429"/>
      <c r="BP6" s="429"/>
      <c r="BQ6" s="429"/>
      <c r="BR6" s="429"/>
      <c r="BS6" s="429"/>
      <c r="BT6" s="429"/>
      <c r="BU6" s="430"/>
      <c r="BV6" s="428">
        <v>381123</v>
      </c>
      <c r="BW6" s="429"/>
      <c r="BX6" s="429"/>
      <c r="BY6" s="429"/>
      <c r="BZ6" s="429"/>
      <c r="CA6" s="429"/>
      <c r="CB6" s="429"/>
      <c r="CC6" s="430"/>
      <c r="CD6" s="437" t="s">
        <v>105</v>
      </c>
      <c r="CE6" s="438"/>
      <c r="CF6" s="438"/>
      <c r="CG6" s="438"/>
      <c r="CH6" s="438"/>
      <c r="CI6" s="438"/>
      <c r="CJ6" s="438"/>
      <c r="CK6" s="438"/>
      <c r="CL6" s="438"/>
      <c r="CM6" s="438"/>
      <c r="CN6" s="438"/>
      <c r="CO6" s="438"/>
      <c r="CP6" s="438"/>
      <c r="CQ6" s="438"/>
      <c r="CR6" s="438"/>
      <c r="CS6" s="439"/>
      <c r="CT6" s="581">
        <v>91.7</v>
      </c>
      <c r="CU6" s="582"/>
      <c r="CV6" s="582"/>
      <c r="CW6" s="582"/>
      <c r="CX6" s="582"/>
      <c r="CY6" s="582"/>
      <c r="CZ6" s="582"/>
      <c r="DA6" s="583"/>
      <c r="DB6" s="581">
        <v>93.4</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106</v>
      </c>
      <c r="AN7" s="402"/>
      <c r="AO7" s="402"/>
      <c r="AP7" s="402"/>
      <c r="AQ7" s="402"/>
      <c r="AR7" s="402"/>
      <c r="AS7" s="402"/>
      <c r="AT7" s="403"/>
      <c r="AU7" s="485" t="s">
        <v>95</v>
      </c>
      <c r="AV7" s="486"/>
      <c r="AW7" s="486"/>
      <c r="AX7" s="486"/>
      <c r="AY7" s="408" t="s">
        <v>107</v>
      </c>
      <c r="AZ7" s="409"/>
      <c r="BA7" s="409"/>
      <c r="BB7" s="409"/>
      <c r="BC7" s="409"/>
      <c r="BD7" s="409"/>
      <c r="BE7" s="409"/>
      <c r="BF7" s="409"/>
      <c r="BG7" s="409"/>
      <c r="BH7" s="409"/>
      <c r="BI7" s="409"/>
      <c r="BJ7" s="409"/>
      <c r="BK7" s="409"/>
      <c r="BL7" s="409"/>
      <c r="BM7" s="410"/>
      <c r="BN7" s="428">
        <v>26674</v>
      </c>
      <c r="BO7" s="429"/>
      <c r="BP7" s="429"/>
      <c r="BQ7" s="429"/>
      <c r="BR7" s="429"/>
      <c r="BS7" s="429"/>
      <c r="BT7" s="429"/>
      <c r="BU7" s="430"/>
      <c r="BV7" s="428">
        <v>38675</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6613582</v>
      </c>
      <c r="CU7" s="429"/>
      <c r="CV7" s="429"/>
      <c r="CW7" s="429"/>
      <c r="CX7" s="429"/>
      <c r="CY7" s="429"/>
      <c r="CZ7" s="429"/>
      <c r="DA7" s="430"/>
      <c r="DB7" s="428">
        <v>6626484</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95</v>
      </c>
      <c r="AV8" s="486"/>
      <c r="AW8" s="486"/>
      <c r="AX8" s="486"/>
      <c r="AY8" s="408" t="s">
        <v>110</v>
      </c>
      <c r="AZ8" s="409"/>
      <c r="BA8" s="409"/>
      <c r="BB8" s="409"/>
      <c r="BC8" s="409"/>
      <c r="BD8" s="409"/>
      <c r="BE8" s="409"/>
      <c r="BF8" s="409"/>
      <c r="BG8" s="409"/>
      <c r="BH8" s="409"/>
      <c r="BI8" s="409"/>
      <c r="BJ8" s="409"/>
      <c r="BK8" s="409"/>
      <c r="BL8" s="409"/>
      <c r="BM8" s="410"/>
      <c r="BN8" s="428">
        <v>387985</v>
      </c>
      <c r="BO8" s="429"/>
      <c r="BP8" s="429"/>
      <c r="BQ8" s="429"/>
      <c r="BR8" s="429"/>
      <c r="BS8" s="429"/>
      <c r="BT8" s="429"/>
      <c r="BU8" s="430"/>
      <c r="BV8" s="428">
        <v>342448</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0.66</v>
      </c>
      <c r="CU8" s="542"/>
      <c r="CV8" s="542"/>
      <c r="CW8" s="542"/>
      <c r="CX8" s="542"/>
      <c r="CY8" s="542"/>
      <c r="CZ8" s="542"/>
      <c r="DA8" s="543"/>
      <c r="DB8" s="541">
        <v>0.65</v>
      </c>
      <c r="DC8" s="542"/>
      <c r="DD8" s="542"/>
      <c r="DE8" s="542"/>
      <c r="DF8" s="542"/>
      <c r="DG8" s="542"/>
      <c r="DH8" s="542"/>
      <c r="DI8" s="543"/>
      <c r="DJ8" s="186"/>
      <c r="DK8" s="186"/>
      <c r="DL8" s="186"/>
      <c r="DM8" s="186"/>
      <c r="DN8" s="186"/>
      <c r="DO8" s="186"/>
    </row>
    <row r="9" spans="1:119" ht="18.75" customHeight="1" thickBot="1">
      <c r="A9" s="187"/>
      <c r="B9" s="570" t="s">
        <v>112</v>
      </c>
      <c r="C9" s="571"/>
      <c r="D9" s="571"/>
      <c r="E9" s="571"/>
      <c r="F9" s="571"/>
      <c r="G9" s="571"/>
      <c r="H9" s="571"/>
      <c r="I9" s="571"/>
      <c r="J9" s="571"/>
      <c r="K9" s="491"/>
      <c r="L9" s="572" t="s">
        <v>113</v>
      </c>
      <c r="M9" s="573"/>
      <c r="N9" s="573"/>
      <c r="O9" s="573"/>
      <c r="P9" s="573"/>
      <c r="Q9" s="574"/>
      <c r="R9" s="575">
        <v>34508</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95</v>
      </c>
      <c r="AV9" s="486"/>
      <c r="AW9" s="486"/>
      <c r="AX9" s="486"/>
      <c r="AY9" s="408" t="s">
        <v>116</v>
      </c>
      <c r="AZ9" s="409"/>
      <c r="BA9" s="409"/>
      <c r="BB9" s="409"/>
      <c r="BC9" s="409"/>
      <c r="BD9" s="409"/>
      <c r="BE9" s="409"/>
      <c r="BF9" s="409"/>
      <c r="BG9" s="409"/>
      <c r="BH9" s="409"/>
      <c r="BI9" s="409"/>
      <c r="BJ9" s="409"/>
      <c r="BK9" s="409"/>
      <c r="BL9" s="409"/>
      <c r="BM9" s="410"/>
      <c r="BN9" s="428">
        <v>45537</v>
      </c>
      <c r="BO9" s="429"/>
      <c r="BP9" s="429"/>
      <c r="BQ9" s="429"/>
      <c r="BR9" s="429"/>
      <c r="BS9" s="429"/>
      <c r="BT9" s="429"/>
      <c r="BU9" s="430"/>
      <c r="BV9" s="428">
        <v>56271</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12.7</v>
      </c>
      <c r="CU9" s="399"/>
      <c r="CV9" s="399"/>
      <c r="CW9" s="399"/>
      <c r="CX9" s="399"/>
      <c r="CY9" s="399"/>
      <c r="CZ9" s="399"/>
      <c r="DA9" s="400"/>
      <c r="DB9" s="398">
        <v>13.6</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34766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95</v>
      </c>
      <c r="AV10" s="486"/>
      <c r="AW10" s="486"/>
      <c r="AX10" s="486"/>
      <c r="AY10" s="408" t="s">
        <v>120</v>
      </c>
      <c r="AZ10" s="409"/>
      <c r="BA10" s="409"/>
      <c r="BB10" s="409"/>
      <c r="BC10" s="409"/>
      <c r="BD10" s="409"/>
      <c r="BE10" s="409"/>
      <c r="BF10" s="409"/>
      <c r="BG10" s="409"/>
      <c r="BH10" s="409"/>
      <c r="BI10" s="409"/>
      <c r="BJ10" s="409"/>
      <c r="BK10" s="409"/>
      <c r="BL10" s="409"/>
      <c r="BM10" s="410"/>
      <c r="BN10" s="428">
        <v>276993</v>
      </c>
      <c r="BO10" s="429"/>
      <c r="BP10" s="429"/>
      <c r="BQ10" s="429"/>
      <c r="BR10" s="429"/>
      <c r="BS10" s="429"/>
      <c r="BT10" s="429"/>
      <c r="BU10" s="430"/>
      <c r="BV10" s="428">
        <v>312642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95</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35451</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465600</v>
      </c>
      <c r="BO12" s="429"/>
      <c r="BP12" s="429"/>
      <c r="BQ12" s="429"/>
      <c r="BR12" s="429"/>
      <c r="BS12" s="429"/>
      <c r="BT12" s="429"/>
      <c r="BU12" s="430"/>
      <c r="BV12" s="428">
        <v>283993</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139</v>
      </c>
      <c r="N13" s="529"/>
      <c r="O13" s="529"/>
      <c r="P13" s="529"/>
      <c r="Q13" s="530"/>
      <c r="R13" s="531">
        <v>34780</v>
      </c>
      <c r="S13" s="532"/>
      <c r="T13" s="532"/>
      <c r="U13" s="532"/>
      <c r="V13" s="533"/>
      <c r="W13" s="519" t="s">
        <v>140</v>
      </c>
      <c r="X13" s="441"/>
      <c r="Y13" s="441"/>
      <c r="Z13" s="441"/>
      <c r="AA13" s="441"/>
      <c r="AB13" s="442"/>
      <c r="AC13" s="404">
        <v>264</v>
      </c>
      <c r="AD13" s="405"/>
      <c r="AE13" s="405"/>
      <c r="AF13" s="405"/>
      <c r="AG13" s="406"/>
      <c r="AH13" s="404">
        <v>281</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-143070</v>
      </c>
      <c r="BO13" s="429"/>
      <c r="BP13" s="429"/>
      <c r="BQ13" s="429"/>
      <c r="BR13" s="429"/>
      <c r="BS13" s="429"/>
      <c r="BT13" s="429"/>
      <c r="BU13" s="430"/>
      <c r="BV13" s="428">
        <v>84920</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8.8000000000000007</v>
      </c>
      <c r="CU13" s="399"/>
      <c r="CV13" s="399"/>
      <c r="CW13" s="399"/>
      <c r="CX13" s="399"/>
      <c r="CY13" s="399"/>
      <c r="CZ13" s="399"/>
      <c r="DA13" s="400"/>
      <c r="DB13" s="398">
        <v>8.5</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145</v>
      </c>
      <c r="M14" s="565"/>
      <c r="N14" s="565"/>
      <c r="O14" s="565"/>
      <c r="P14" s="565"/>
      <c r="Q14" s="566"/>
      <c r="R14" s="531">
        <v>35322</v>
      </c>
      <c r="S14" s="532"/>
      <c r="T14" s="532"/>
      <c r="U14" s="532"/>
      <c r="V14" s="533"/>
      <c r="W14" s="534"/>
      <c r="X14" s="444"/>
      <c r="Y14" s="444"/>
      <c r="Z14" s="444"/>
      <c r="AA14" s="444"/>
      <c r="AB14" s="445"/>
      <c r="AC14" s="524">
        <v>1.9</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75.8</v>
      </c>
      <c r="CU14" s="536"/>
      <c r="CV14" s="536"/>
      <c r="CW14" s="536"/>
      <c r="CX14" s="536"/>
      <c r="CY14" s="536"/>
      <c r="CZ14" s="536"/>
      <c r="DA14" s="537"/>
      <c r="DB14" s="535">
        <v>83.7</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147</v>
      </c>
      <c r="N15" s="529"/>
      <c r="O15" s="529"/>
      <c r="P15" s="529"/>
      <c r="Q15" s="530"/>
      <c r="R15" s="531">
        <v>34770</v>
      </c>
      <c r="S15" s="532"/>
      <c r="T15" s="532"/>
      <c r="U15" s="532"/>
      <c r="V15" s="533"/>
      <c r="W15" s="519" t="s">
        <v>148</v>
      </c>
      <c r="X15" s="441"/>
      <c r="Y15" s="441"/>
      <c r="Z15" s="441"/>
      <c r="AA15" s="441"/>
      <c r="AB15" s="442"/>
      <c r="AC15" s="404">
        <v>2397</v>
      </c>
      <c r="AD15" s="405"/>
      <c r="AE15" s="405"/>
      <c r="AF15" s="405"/>
      <c r="AG15" s="406"/>
      <c r="AH15" s="404">
        <v>2310</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3573204</v>
      </c>
      <c r="BO15" s="424"/>
      <c r="BP15" s="424"/>
      <c r="BQ15" s="424"/>
      <c r="BR15" s="424"/>
      <c r="BS15" s="424"/>
      <c r="BT15" s="424"/>
      <c r="BU15" s="425"/>
      <c r="BV15" s="423">
        <v>3473415</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17.399999999999999</v>
      </c>
      <c r="AD16" s="525"/>
      <c r="AE16" s="525"/>
      <c r="AF16" s="525"/>
      <c r="AG16" s="526"/>
      <c r="AH16" s="524">
        <v>17.399999999999999</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5282863</v>
      </c>
      <c r="BO16" s="429"/>
      <c r="BP16" s="429"/>
      <c r="BQ16" s="429"/>
      <c r="BR16" s="429"/>
      <c r="BS16" s="429"/>
      <c r="BT16" s="429"/>
      <c r="BU16" s="430"/>
      <c r="BV16" s="428">
        <v>5228219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11141</v>
      </c>
      <c r="AD17" s="405"/>
      <c r="AE17" s="405"/>
      <c r="AF17" s="405"/>
      <c r="AG17" s="406"/>
      <c r="AH17" s="404">
        <v>10685</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4574732</v>
      </c>
      <c r="BO17" s="429"/>
      <c r="BP17" s="429"/>
      <c r="BQ17" s="429"/>
      <c r="BR17" s="429"/>
      <c r="BS17" s="429"/>
      <c r="BT17" s="429"/>
      <c r="BU17" s="430"/>
      <c r="BV17" s="428">
        <v>4447655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158</v>
      </c>
      <c r="C18" s="491"/>
      <c r="D18" s="491"/>
      <c r="E18" s="492"/>
      <c r="F18" s="492"/>
      <c r="G18" s="492"/>
      <c r="H18" s="492"/>
      <c r="I18" s="492"/>
      <c r="J18" s="492"/>
      <c r="K18" s="492"/>
      <c r="L18" s="493">
        <v>15.9</v>
      </c>
      <c r="M18" s="493"/>
      <c r="N18" s="493"/>
      <c r="O18" s="493"/>
      <c r="P18" s="493"/>
      <c r="Q18" s="493"/>
      <c r="R18" s="494"/>
      <c r="S18" s="494"/>
      <c r="T18" s="494"/>
      <c r="U18" s="494"/>
      <c r="V18" s="495"/>
      <c r="W18" s="509"/>
      <c r="X18" s="510"/>
      <c r="Y18" s="510"/>
      <c r="Z18" s="510"/>
      <c r="AA18" s="510"/>
      <c r="AB18" s="520"/>
      <c r="AC18" s="392">
        <v>80.7</v>
      </c>
      <c r="AD18" s="393"/>
      <c r="AE18" s="393"/>
      <c r="AF18" s="393"/>
      <c r="AG18" s="496"/>
      <c r="AH18" s="392">
        <v>80.5</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5888842</v>
      </c>
      <c r="BO18" s="429"/>
      <c r="BP18" s="429"/>
      <c r="BQ18" s="429"/>
      <c r="BR18" s="429"/>
      <c r="BS18" s="429"/>
      <c r="BT18" s="429"/>
      <c r="BU18" s="430"/>
      <c r="BV18" s="428">
        <v>5943013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160</v>
      </c>
      <c r="C19" s="491"/>
      <c r="D19" s="491"/>
      <c r="E19" s="492"/>
      <c r="F19" s="492"/>
      <c r="G19" s="492"/>
      <c r="H19" s="492"/>
      <c r="I19" s="492"/>
      <c r="J19" s="492"/>
      <c r="K19" s="492"/>
      <c r="L19" s="498">
        <v>2170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7806140</v>
      </c>
      <c r="BO19" s="429"/>
      <c r="BP19" s="429"/>
      <c r="BQ19" s="429"/>
      <c r="BR19" s="429"/>
      <c r="BS19" s="429"/>
      <c r="BT19" s="429"/>
      <c r="BU19" s="430"/>
      <c r="BV19" s="428">
        <v>7630346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162</v>
      </c>
      <c r="C20" s="491"/>
      <c r="D20" s="491"/>
      <c r="E20" s="492"/>
      <c r="F20" s="492"/>
      <c r="G20" s="492"/>
      <c r="H20" s="492"/>
      <c r="I20" s="492"/>
      <c r="J20" s="492"/>
      <c r="K20" s="492"/>
      <c r="L20" s="498">
        <v>12641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9808886</v>
      </c>
      <c r="BO23" s="429"/>
      <c r="BP23" s="429"/>
      <c r="BQ23" s="429"/>
      <c r="BR23" s="429"/>
      <c r="BS23" s="429"/>
      <c r="BT23" s="429"/>
      <c r="BU23" s="430"/>
      <c r="BV23" s="428">
        <v>10479230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171</v>
      </c>
      <c r="F24" s="402"/>
      <c r="G24" s="402"/>
      <c r="H24" s="402"/>
      <c r="I24" s="402"/>
      <c r="J24" s="402"/>
      <c r="K24" s="403"/>
      <c r="L24" s="404">
        <v>1</v>
      </c>
      <c r="M24" s="405"/>
      <c r="N24" s="405"/>
      <c r="O24" s="405"/>
      <c r="P24" s="406"/>
      <c r="Q24" s="404">
        <v>5655</v>
      </c>
      <c r="R24" s="405"/>
      <c r="S24" s="405"/>
      <c r="T24" s="405"/>
      <c r="U24" s="405"/>
      <c r="V24" s="406"/>
      <c r="W24" s="470"/>
      <c r="X24" s="461"/>
      <c r="Y24" s="462"/>
      <c r="Z24" s="401" t="s">
        <v>172</v>
      </c>
      <c r="AA24" s="402"/>
      <c r="AB24" s="402"/>
      <c r="AC24" s="402"/>
      <c r="AD24" s="402"/>
      <c r="AE24" s="402"/>
      <c r="AF24" s="402"/>
      <c r="AG24" s="403"/>
      <c r="AH24" s="404">
        <v>174</v>
      </c>
      <c r="AI24" s="405"/>
      <c r="AJ24" s="405"/>
      <c r="AK24" s="405"/>
      <c r="AL24" s="406"/>
      <c r="AM24" s="404">
        <v>554886</v>
      </c>
      <c r="AN24" s="405"/>
      <c r="AO24" s="405"/>
      <c r="AP24" s="405"/>
      <c r="AQ24" s="405"/>
      <c r="AR24" s="406"/>
      <c r="AS24" s="404">
        <v>3189</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8744535</v>
      </c>
      <c r="BO24" s="429"/>
      <c r="BP24" s="429"/>
      <c r="BQ24" s="429"/>
      <c r="BR24" s="429"/>
      <c r="BS24" s="429"/>
      <c r="BT24" s="429"/>
      <c r="BU24" s="430"/>
      <c r="BV24" s="428">
        <v>9077237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174</v>
      </c>
      <c r="F25" s="402"/>
      <c r="G25" s="402"/>
      <c r="H25" s="402"/>
      <c r="I25" s="402"/>
      <c r="J25" s="402"/>
      <c r="K25" s="403"/>
      <c r="L25" s="404">
        <v>1</v>
      </c>
      <c r="M25" s="405"/>
      <c r="N25" s="405"/>
      <c r="O25" s="405"/>
      <c r="P25" s="406"/>
      <c r="Q25" s="404">
        <v>5185</v>
      </c>
      <c r="R25" s="405"/>
      <c r="S25" s="405"/>
      <c r="T25" s="405"/>
      <c r="U25" s="405"/>
      <c r="V25" s="406"/>
      <c r="W25" s="470"/>
      <c r="X25" s="461"/>
      <c r="Y25" s="462"/>
      <c r="Z25" s="401" t="s">
        <v>175</v>
      </c>
      <c r="AA25" s="402"/>
      <c r="AB25" s="402"/>
      <c r="AC25" s="402"/>
      <c r="AD25" s="402"/>
      <c r="AE25" s="402"/>
      <c r="AF25" s="402"/>
      <c r="AG25" s="403"/>
      <c r="AH25" s="404" t="s">
        <v>128</v>
      </c>
      <c r="AI25" s="405"/>
      <c r="AJ25" s="405"/>
      <c r="AK25" s="405"/>
      <c r="AL25" s="406"/>
      <c r="AM25" s="404" t="s">
        <v>138</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475248</v>
      </c>
      <c r="BO25" s="424"/>
      <c r="BP25" s="424"/>
      <c r="BQ25" s="424"/>
      <c r="BR25" s="424"/>
      <c r="BS25" s="424"/>
      <c r="BT25" s="424"/>
      <c r="BU25" s="425"/>
      <c r="BV25" s="423">
        <v>562534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178</v>
      </c>
      <c r="F26" s="402"/>
      <c r="G26" s="402"/>
      <c r="H26" s="402"/>
      <c r="I26" s="402"/>
      <c r="J26" s="402"/>
      <c r="K26" s="403"/>
      <c r="L26" s="404">
        <v>1</v>
      </c>
      <c r="M26" s="405"/>
      <c r="N26" s="405"/>
      <c r="O26" s="405"/>
      <c r="P26" s="406"/>
      <c r="Q26" s="404">
        <v>4871</v>
      </c>
      <c r="R26" s="405"/>
      <c r="S26" s="405"/>
      <c r="T26" s="405"/>
      <c r="U26" s="405"/>
      <c r="V26" s="406"/>
      <c r="W26" s="470"/>
      <c r="X26" s="461"/>
      <c r="Y26" s="462"/>
      <c r="Z26" s="401" t="s">
        <v>179</v>
      </c>
      <c r="AA26" s="483"/>
      <c r="AB26" s="483"/>
      <c r="AC26" s="483"/>
      <c r="AD26" s="483"/>
      <c r="AE26" s="483"/>
      <c r="AF26" s="483"/>
      <c r="AG26" s="484"/>
      <c r="AH26" s="404">
        <v>15</v>
      </c>
      <c r="AI26" s="405"/>
      <c r="AJ26" s="405"/>
      <c r="AK26" s="405"/>
      <c r="AL26" s="406"/>
      <c r="AM26" s="404">
        <v>47505</v>
      </c>
      <c r="AN26" s="405"/>
      <c r="AO26" s="405"/>
      <c r="AP26" s="405"/>
      <c r="AQ26" s="405"/>
      <c r="AR26" s="406"/>
      <c r="AS26" s="404">
        <v>3167</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181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182</v>
      </c>
      <c r="F27" s="402"/>
      <c r="G27" s="402"/>
      <c r="H27" s="402"/>
      <c r="I27" s="402"/>
      <c r="J27" s="402"/>
      <c r="K27" s="403"/>
      <c r="L27" s="404">
        <v>1</v>
      </c>
      <c r="M27" s="405"/>
      <c r="N27" s="405"/>
      <c r="O27" s="405"/>
      <c r="P27" s="406"/>
      <c r="Q27" s="404">
        <v>3180</v>
      </c>
      <c r="R27" s="405"/>
      <c r="S27" s="405"/>
      <c r="T27" s="405"/>
      <c r="U27" s="405"/>
      <c r="V27" s="406"/>
      <c r="W27" s="470"/>
      <c r="X27" s="461"/>
      <c r="Y27" s="462"/>
      <c r="Z27" s="401" t="s">
        <v>183</v>
      </c>
      <c r="AA27" s="402"/>
      <c r="AB27" s="402"/>
      <c r="AC27" s="402"/>
      <c r="AD27" s="402"/>
      <c r="AE27" s="402"/>
      <c r="AF27" s="402"/>
      <c r="AG27" s="403"/>
      <c r="AH27" s="404">
        <v>20</v>
      </c>
      <c r="AI27" s="405"/>
      <c r="AJ27" s="405"/>
      <c r="AK27" s="405"/>
      <c r="AL27" s="406"/>
      <c r="AM27" s="404">
        <v>57620</v>
      </c>
      <c r="AN27" s="405"/>
      <c r="AO27" s="405"/>
      <c r="AP27" s="405"/>
      <c r="AQ27" s="405"/>
      <c r="AR27" s="406"/>
      <c r="AS27" s="404">
        <v>2881</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181</v>
      </c>
      <c r="BO27" s="432"/>
      <c r="BP27" s="432"/>
      <c r="BQ27" s="432"/>
      <c r="BR27" s="432"/>
      <c r="BS27" s="432"/>
      <c r="BT27" s="432"/>
      <c r="BU27" s="433"/>
      <c r="BV27" s="431" t="s">
        <v>181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185</v>
      </c>
      <c r="F28" s="402"/>
      <c r="G28" s="402"/>
      <c r="H28" s="402"/>
      <c r="I28" s="402"/>
      <c r="J28" s="402"/>
      <c r="K28" s="403"/>
      <c r="L28" s="404">
        <v>1</v>
      </c>
      <c r="M28" s="405"/>
      <c r="N28" s="405"/>
      <c r="O28" s="405"/>
      <c r="P28" s="406"/>
      <c r="Q28" s="404">
        <v>2660</v>
      </c>
      <c r="R28" s="405"/>
      <c r="S28" s="405"/>
      <c r="T28" s="405"/>
      <c r="U28" s="405"/>
      <c r="V28" s="406"/>
      <c r="W28" s="470"/>
      <c r="X28" s="461"/>
      <c r="Y28" s="462"/>
      <c r="Z28" s="401" t="s">
        <v>186</v>
      </c>
      <c r="AA28" s="402"/>
      <c r="AB28" s="402"/>
      <c r="AC28" s="402"/>
      <c r="AD28" s="402"/>
      <c r="AE28" s="402"/>
      <c r="AF28" s="402"/>
      <c r="AG28" s="403"/>
      <c r="AH28" s="404" t="s">
        <v>181</v>
      </c>
      <c r="AI28" s="405"/>
      <c r="AJ28" s="405"/>
      <c r="AK28" s="405"/>
      <c r="AL28" s="406"/>
      <c r="AM28" s="404" t="s">
        <v>181</v>
      </c>
      <c r="AN28" s="405"/>
      <c r="AO28" s="405"/>
      <c r="AP28" s="405"/>
      <c r="AQ28" s="405"/>
      <c r="AR28" s="406"/>
      <c r="AS28" s="404" t="s">
        <v>181</v>
      </c>
      <c r="AT28" s="405"/>
      <c r="AU28" s="405"/>
      <c r="AV28" s="405"/>
      <c r="AW28" s="405"/>
      <c r="AX28" s="407"/>
      <c r="AY28" s="411" t="s">
        <v>187</v>
      </c>
      <c r="AZ28" s="412"/>
      <c r="BA28" s="412"/>
      <c r="BB28" s="413"/>
      <c r="BC28" s="420" t="s">
        <v>49</v>
      </c>
      <c r="BD28" s="421"/>
      <c r="BE28" s="421"/>
      <c r="BF28" s="421"/>
      <c r="BG28" s="421"/>
      <c r="BH28" s="421"/>
      <c r="BI28" s="421"/>
      <c r="BJ28" s="421"/>
      <c r="BK28" s="421"/>
      <c r="BL28" s="421"/>
      <c r="BM28" s="422"/>
      <c r="BN28" s="423">
        <v>660210</v>
      </c>
      <c r="BO28" s="424"/>
      <c r="BP28" s="424"/>
      <c r="BQ28" s="424"/>
      <c r="BR28" s="424"/>
      <c r="BS28" s="424"/>
      <c r="BT28" s="424"/>
      <c r="BU28" s="425"/>
      <c r="BV28" s="423">
        <v>848817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188</v>
      </c>
      <c r="F29" s="402"/>
      <c r="G29" s="402"/>
      <c r="H29" s="402"/>
      <c r="I29" s="402"/>
      <c r="J29" s="402"/>
      <c r="K29" s="403"/>
      <c r="L29" s="404">
        <v>17</v>
      </c>
      <c r="M29" s="405"/>
      <c r="N29" s="405"/>
      <c r="O29" s="405"/>
      <c r="P29" s="406"/>
      <c r="Q29" s="404">
        <v>2430</v>
      </c>
      <c r="R29" s="405"/>
      <c r="S29" s="405"/>
      <c r="T29" s="405"/>
      <c r="U29" s="405"/>
      <c r="V29" s="406"/>
      <c r="W29" s="471"/>
      <c r="X29" s="472"/>
      <c r="Y29" s="473"/>
      <c r="Z29" s="401" t="s">
        <v>189</v>
      </c>
      <c r="AA29" s="402"/>
      <c r="AB29" s="402"/>
      <c r="AC29" s="402"/>
      <c r="AD29" s="402"/>
      <c r="AE29" s="402"/>
      <c r="AF29" s="402"/>
      <c r="AG29" s="403"/>
      <c r="AH29" s="404">
        <v>194</v>
      </c>
      <c r="AI29" s="405"/>
      <c r="AJ29" s="405"/>
      <c r="AK29" s="405"/>
      <c r="AL29" s="406"/>
      <c r="AM29" s="404">
        <v>612506</v>
      </c>
      <c r="AN29" s="405"/>
      <c r="AO29" s="405"/>
      <c r="AP29" s="405"/>
      <c r="AQ29" s="405"/>
      <c r="AR29" s="406"/>
      <c r="AS29" s="404">
        <v>3157</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44626</v>
      </c>
      <c r="BO29" s="429"/>
      <c r="BP29" s="429"/>
      <c r="BQ29" s="429"/>
      <c r="BR29" s="429"/>
      <c r="BS29" s="429"/>
      <c r="BT29" s="429"/>
      <c r="BU29" s="430"/>
      <c r="BV29" s="428">
        <v>44626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98.3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51</v>
      </c>
      <c r="BD30" s="396"/>
      <c r="BE30" s="396"/>
      <c r="BF30" s="396"/>
      <c r="BG30" s="396"/>
      <c r="BH30" s="396"/>
      <c r="BI30" s="396"/>
      <c r="BJ30" s="396"/>
      <c r="BK30" s="396"/>
      <c r="BL30" s="396"/>
      <c r="BM30" s="397"/>
      <c r="BN30" s="431">
        <v>629782</v>
      </c>
      <c r="BO30" s="432"/>
      <c r="BP30" s="432"/>
      <c r="BQ30" s="432"/>
      <c r="BR30" s="432"/>
      <c r="BS30" s="432"/>
      <c r="BT30" s="432"/>
      <c r="BU30" s="433"/>
      <c r="BV30" s="431">
        <v>403573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200</v>
      </c>
      <c r="X33" s="390"/>
      <c r="Y33" s="390"/>
      <c r="Z33" s="390"/>
      <c r="AA33" s="390"/>
      <c r="AB33" s="390"/>
      <c r="AC33" s="390"/>
      <c r="AD33" s="390"/>
      <c r="AE33" s="390"/>
      <c r="AF33" s="390"/>
      <c r="AG33" s="390"/>
      <c r="AH33" s="390"/>
      <c r="AI33" s="390"/>
      <c r="AJ33" s="390"/>
      <c r="AK33" s="390"/>
      <c r="AL33" s="216"/>
      <c r="AM33" s="391" t="s">
        <v>198</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205</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東部消防組合　一般会計　</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沖縄県町村土地開発公社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土地区画整理事業特別会計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南部広域行政組合　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南部広域行政組合　公共用地先行取得事業特別会計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南部広域行政組合　糸豊環境衛生事業特別会計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南部広域行政組合　東部環境衛生事業特別会計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南部広域行政組合　島尻環境衛生事業特別会計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沖縄県市町村総合事務組合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中部広域市町村圏事務組合　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中部広域市町村圏事務組合　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後期高齢者医療広域連合　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uRY3RZcBWbNV8qAd0WIUdXY3J4M4KLmzcdqLuW5uvyAQnxzLEECpkhHfSeiJMtMOaAF/JuiCdfOYDMTh6c48Ow==" saltValue="I1OvU1dVsE5Zs9ieE9AA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10" t="s">
        <v>559</v>
      </c>
      <c r="D34" s="1210"/>
      <c r="E34" s="1211"/>
      <c r="F34" s="32" t="s">
        <v>560</v>
      </c>
      <c r="G34" s="33" t="s">
        <v>561</v>
      </c>
      <c r="H34" s="33" t="s">
        <v>562</v>
      </c>
      <c r="I34" s="33" t="s">
        <v>563</v>
      </c>
      <c r="J34" s="34" t="s">
        <v>564</v>
      </c>
      <c r="K34" s="22"/>
      <c r="L34" s="22"/>
      <c r="M34" s="22"/>
      <c r="N34" s="22"/>
      <c r="O34" s="22"/>
      <c r="P34" s="22"/>
    </row>
    <row r="35" spans="1:16" ht="39" customHeight="1">
      <c r="A35" s="22"/>
      <c r="B35" s="35"/>
      <c r="C35" s="1204" t="s">
        <v>565</v>
      </c>
      <c r="D35" s="1205"/>
      <c r="E35" s="1206"/>
      <c r="F35" s="36">
        <v>24.64</v>
      </c>
      <c r="G35" s="37">
        <v>25.56</v>
      </c>
      <c r="H35" s="37">
        <v>26.41</v>
      </c>
      <c r="I35" s="37">
        <v>26.92</v>
      </c>
      <c r="J35" s="38">
        <v>27.55</v>
      </c>
      <c r="K35" s="22"/>
      <c r="L35" s="22"/>
      <c r="M35" s="22"/>
      <c r="N35" s="22"/>
      <c r="O35" s="22"/>
      <c r="P35" s="22"/>
    </row>
    <row r="36" spans="1:16" ht="39" customHeight="1">
      <c r="A36" s="22"/>
      <c r="B36" s="35"/>
      <c r="C36" s="1204" t="s">
        <v>566</v>
      </c>
      <c r="D36" s="1205"/>
      <c r="E36" s="1206"/>
      <c r="F36" s="36">
        <v>5.53</v>
      </c>
      <c r="G36" s="37">
        <v>5</v>
      </c>
      <c r="H36" s="37">
        <v>4.3</v>
      </c>
      <c r="I36" s="37">
        <v>5.14</v>
      </c>
      <c r="J36" s="38">
        <v>5.85</v>
      </c>
      <c r="K36" s="22"/>
      <c r="L36" s="22"/>
      <c r="M36" s="22"/>
      <c r="N36" s="22"/>
      <c r="O36" s="22"/>
      <c r="P36" s="22"/>
    </row>
    <row r="37" spans="1:16" ht="39" customHeight="1">
      <c r="A37" s="22"/>
      <c r="B37" s="35"/>
      <c r="C37" s="1204" t="s">
        <v>567</v>
      </c>
      <c r="D37" s="1205"/>
      <c r="E37" s="1206"/>
      <c r="F37" s="36">
        <v>0.25</v>
      </c>
      <c r="G37" s="37">
        <v>0.28999999999999998</v>
      </c>
      <c r="H37" s="37">
        <v>0.28000000000000003</v>
      </c>
      <c r="I37" s="37">
        <v>0.2</v>
      </c>
      <c r="J37" s="38">
        <v>0.53</v>
      </c>
      <c r="K37" s="22"/>
      <c r="L37" s="22"/>
      <c r="M37" s="22"/>
      <c r="N37" s="22"/>
      <c r="O37" s="22"/>
      <c r="P37" s="22"/>
    </row>
    <row r="38" spans="1:16" ht="39" customHeight="1">
      <c r="A38" s="22"/>
      <c r="B38" s="35"/>
      <c r="C38" s="1204" t="s">
        <v>568</v>
      </c>
      <c r="D38" s="1205"/>
      <c r="E38" s="1206"/>
      <c r="F38" s="36">
        <v>0.08</v>
      </c>
      <c r="G38" s="37">
        <v>7.0000000000000007E-2</v>
      </c>
      <c r="H38" s="37">
        <v>0.17</v>
      </c>
      <c r="I38" s="37">
        <v>0.06</v>
      </c>
      <c r="J38" s="38">
        <v>0.05</v>
      </c>
      <c r="K38" s="22"/>
      <c r="L38" s="22"/>
      <c r="M38" s="22"/>
      <c r="N38" s="22"/>
      <c r="O38" s="22"/>
      <c r="P38" s="22"/>
    </row>
    <row r="39" spans="1:16" ht="39" customHeight="1">
      <c r="A39" s="22"/>
      <c r="B39" s="35"/>
      <c r="C39" s="1204" t="s">
        <v>569</v>
      </c>
      <c r="D39" s="1205"/>
      <c r="E39" s="1206"/>
      <c r="F39" s="36">
        <v>0.01</v>
      </c>
      <c r="G39" s="37">
        <v>0.01</v>
      </c>
      <c r="H39" s="37">
        <v>0.01</v>
      </c>
      <c r="I39" s="37">
        <v>0.01</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570</v>
      </c>
      <c r="D42" s="1205"/>
      <c r="E42" s="1206"/>
      <c r="F42" s="36" t="s">
        <v>508</v>
      </c>
      <c r="G42" s="37" t="s">
        <v>508</v>
      </c>
      <c r="H42" s="37" t="s">
        <v>508</v>
      </c>
      <c r="I42" s="37" t="s">
        <v>508</v>
      </c>
      <c r="J42" s="38" t="s">
        <v>508</v>
      </c>
      <c r="K42" s="22"/>
      <c r="L42" s="22"/>
      <c r="M42" s="22"/>
      <c r="N42" s="22"/>
      <c r="O42" s="22"/>
      <c r="P42" s="22"/>
    </row>
    <row r="43" spans="1:16" ht="39" customHeight="1" thickBot="1">
      <c r="A43" s="22"/>
      <c r="B43" s="40"/>
      <c r="C43" s="1207" t="s">
        <v>571</v>
      </c>
      <c r="D43" s="1208"/>
      <c r="E43" s="1209"/>
      <c r="F43" s="41">
        <v>0.93</v>
      </c>
      <c r="G43" s="42">
        <v>1.85</v>
      </c>
      <c r="H43" s="42">
        <v>0</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BQT2tpO82iQqRCFiIPmfQK4UGjZkAwyayw5RH4k1+dJ/qP2MXs4cp1JbAC58bQevjNypN5o0prYaqF5UBVjbA==" saltValue="/km3fBr0ngEfjzZDlEuk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0" t="s">
        <v>11</v>
      </c>
      <c r="C45" s="1231"/>
      <c r="D45" s="58"/>
      <c r="E45" s="1236" t="s">
        <v>12</v>
      </c>
      <c r="F45" s="1236"/>
      <c r="G45" s="1236"/>
      <c r="H45" s="1236"/>
      <c r="I45" s="1236"/>
      <c r="J45" s="1237"/>
      <c r="K45" s="59">
        <v>1033</v>
      </c>
      <c r="L45" s="60">
        <v>1016</v>
      </c>
      <c r="M45" s="60">
        <v>1073</v>
      </c>
      <c r="N45" s="60">
        <v>1090</v>
      </c>
      <c r="O45" s="61">
        <v>988</v>
      </c>
      <c r="P45" s="48"/>
      <c r="Q45" s="48"/>
      <c r="R45" s="48"/>
      <c r="S45" s="48"/>
      <c r="T45" s="48"/>
      <c r="U45" s="48"/>
    </row>
    <row r="46" spans="1:21" ht="30.75" customHeight="1">
      <c r="A46" s="48"/>
      <c r="B46" s="1232"/>
      <c r="C46" s="1233"/>
      <c r="D46" s="62"/>
      <c r="E46" s="1214" t="s">
        <v>13</v>
      </c>
      <c r="F46" s="1214"/>
      <c r="G46" s="1214"/>
      <c r="H46" s="1214"/>
      <c r="I46" s="1214"/>
      <c r="J46" s="1215"/>
      <c r="K46" s="63" t="s">
        <v>508</v>
      </c>
      <c r="L46" s="64" t="s">
        <v>508</v>
      </c>
      <c r="M46" s="64" t="s">
        <v>508</v>
      </c>
      <c r="N46" s="64" t="s">
        <v>508</v>
      </c>
      <c r="O46" s="65" t="s">
        <v>508</v>
      </c>
      <c r="P46" s="48"/>
      <c r="Q46" s="48"/>
      <c r="R46" s="48"/>
      <c r="S46" s="48"/>
      <c r="T46" s="48"/>
      <c r="U46" s="48"/>
    </row>
    <row r="47" spans="1:21" ht="30.75" customHeight="1">
      <c r="A47" s="48"/>
      <c r="B47" s="1232"/>
      <c r="C47" s="1233"/>
      <c r="D47" s="62"/>
      <c r="E47" s="1214" t="s">
        <v>14</v>
      </c>
      <c r="F47" s="1214"/>
      <c r="G47" s="1214"/>
      <c r="H47" s="1214"/>
      <c r="I47" s="1214"/>
      <c r="J47" s="1215"/>
      <c r="K47" s="63" t="s">
        <v>508</v>
      </c>
      <c r="L47" s="64" t="s">
        <v>508</v>
      </c>
      <c r="M47" s="64" t="s">
        <v>508</v>
      </c>
      <c r="N47" s="64" t="s">
        <v>508</v>
      </c>
      <c r="O47" s="65" t="s">
        <v>508</v>
      </c>
      <c r="P47" s="48"/>
      <c r="Q47" s="48"/>
      <c r="R47" s="48"/>
      <c r="S47" s="48"/>
      <c r="T47" s="48"/>
      <c r="U47" s="48"/>
    </row>
    <row r="48" spans="1:21" ht="30.75" customHeight="1">
      <c r="A48" s="48"/>
      <c r="B48" s="1232"/>
      <c r="C48" s="1233"/>
      <c r="D48" s="62"/>
      <c r="E48" s="1214" t="s">
        <v>15</v>
      </c>
      <c r="F48" s="1214"/>
      <c r="G48" s="1214"/>
      <c r="H48" s="1214"/>
      <c r="I48" s="1214"/>
      <c r="J48" s="1215"/>
      <c r="K48" s="63">
        <v>161</v>
      </c>
      <c r="L48" s="64">
        <v>169</v>
      </c>
      <c r="M48" s="64">
        <v>171</v>
      </c>
      <c r="N48" s="64">
        <v>176</v>
      </c>
      <c r="O48" s="65">
        <v>186</v>
      </c>
      <c r="P48" s="48"/>
      <c r="Q48" s="48"/>
      <c r="R48" s="48"/>
      <c r="S48" s="48"/>
      <c r="T48" s="48"/>
      <c r="U48" s="48"/>
    </row>
    <row r="49" spans="1:21" ht="30.75" customHeight="1">
      <c r="A49" s="48"/>
      <c r="B49" s="1232"/>
      <c r="C49" s="1233"/>
      <c r="D49" s="62"/>
      <c r="E49" s="1214" t="s">
        <v>16</v>
      </c>
      <c r="F49" s="1214"/>
      <c r="G49" s="1214"/>
      <c r="H49" s="1214"/>
      <c r="I49" s="1214"/>
      <c r="J49" s="1215"/>
      <c r="K49" s="63">
        <v>33</v>
      </c>
      <c r="L49" s="64">
        <v>50</v>
      </c>
      <c r="M49" s="64">
        <v>75</v>
      </c>
      <c r="N49" s="64">
        <v>46</v>
      </c>
      <c r="O49" s="65">
        <v>53</v>
      </c>
      <c r="P49" s="48"/>
      <c r="Q49" s="48"/>
      <c r="R49" s="48"/>
      <c r="S49" s="48"/>
      <c r="T49" s="48"/>
      <c r="U49" s="48"/>
    </row>
    <row r="50" spans="1:21" ht="30.75" customHeight="1">
      <c r="A50" s="48"/>
      <c r="B50" s="1232"/>
      <c r="C50" s="1233"/>
      <c r="D50" s="62"/>
      <c r="E50" s="1214" t="s">
        <v>17</v>
      </c>
      <c r="F50" s="1214"/>
      <c r="G50" s="1214"/>
      <c r="H50" s="1214"/>
      <c r="I50" s="1214"/>
      <c r="J50" s="1215"/>
      <c r="K50" s="63" t="s">
        <v>508</v>
      </c>
      <c r="L50" s="64" t="s">
        <v>508</v>
      </c>
      <c r="M50" s="64" t="s">
        <v>508</v>
      </c>
      <c r="N50" s="64" t="s">
        <v>508</v>
      </c>
      <c r="O50" s="65" t="s">
        <v>508</v>
      </c>
      <c r="P50" s="48"/>
      <c r="Q50" s="48"/>
      <c r="R50" s="48"/>
      <c r="S50" s="48"/>
      <c r="T50" s="48"/>
      <c r="U50" s="48"/>
    </row>
    <row r="51" spans="1:21" ht="30.75" customHeight="1">
      <c r="A51" s="48"/>
      <c r="B51" s="1234"/>
      <c r="C51" s="1235"/>
      <c r="D51" s="66"/>
      <c r="E51" s="1214" t="s">
        <v>18</v>
      </c>
      <c r="F51" s="1214"/>
      <c r="G51" s="1214"/>
      <c r="H51" s="1214"/>
      <c r="I51" s="1214"/>
      <c r="J51" s="1215"/>
      <c r="K51" s="63">
        <v>1</v>
      </c>
      <c r="L51" s="64">
        <v>1</v>
      </c>
      <c r="M51" s="64">
        <v>0</v>
      </c>
      <c r="N51" s="64">
        <v>0</v>
      </c>
      <c r="O51" s="65">
        <v>0</v>
      </c>
      <c r="P51" s="48"/>
      <c r="Q51" s="48"/>
      <c r="R51" s="48"/>
      <c r="S51" s="48"/>
      <c r="T51" s="48"/>
      <c r="U51" s="48"/>
    </row>
    <row r="52" spans="1:21" ht="30.75" customHeight="1">
      <c r="A52" s="48"/>
      <c r="B52" s="1212" t="s">
        <v>19</v>
      </c>
      <c r="C52" s="1213"/>
      <c r="D52" s="66"/>
      <c r="E52" s="1214" t="s">
        <v>20</v>
      </c>
      <c r="F52" s="1214"/>
      <c r="G52" s="1214"/>
      <c r="H52" s="1214"/>
      <c r="I52" s="1214"/>
      <c r="J52" s="1215"/>
      <c r="K52" s="63">
        <v>775</v>
      </c>
      <c r="L52" s="64">
        <v>782</v>
      </c>
      <c r="M52" s="64">
        <v>792</v>
      </c>
      <c r="N52" s="64">
        <v>795</v>
      </c>
      <c r="O52" s="65">
        <v>718</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453</v>
      </c>
      <c r="L53" s="69">
        <v>454</v>
      </c>
      <c r="M53" s="69">
        <v>527</v>
      </c>
      <c r="N53" s="69">
        <v>517</v>
      </c>
      <c r="O53" s="70">
        <v>509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20" t="s">
        <v>26</v>
      </c>
      <c r="C57" s="1221"/>
      <c r="D57" s="1224" t="s">
        <v>27</v>
      </c>
      <c r="E57" s="1225"/>
      <c r="F57" s="1225"/>
      <c r="G57" s="1225"/>
      <c r="H57" s="1225"/>
      <c r="I57" s="1225"/>
      <c r="J57" s="1226"/>
      <c r="K57" s="83"/>
      <c r="L57" s="84"/>
      <c r="M57" s="84"/>
      <c r="N57" s="84"/>
      <c r="O57" s="85"/>
    </row>
    <row r="58" spans="1:21" ht="31.5" customHeight="1" thickBot="1">
      <c r="B58" s="1222"/>
      <c r="C58" s="1223"/>
      <c r="D58" s="1227" t="s">
        <v>28</v>
      </c>
      <c r="E58" s="1228"/>
      <c r="F58" s="1228"/>
      <c r="G58" s="1228"/>
      <c r="H58" s="1228"/>
      <c r="I58" s="1228"/>
      <c r="J58" s="1229"/>
      <c r="K58" s="86"/>
      <c r="L58" s="87"/>
      <c r="M58" s="87"/>
      <c r="N58" s="87"/>
      <c r="O58" s="88"/>
    </row>
    <row r="59" spans="1:21" ht="24" customHeight="1">
      <c r="B59" s="89"/>
      <c r="C59" s="89"/>
      <c r="D59" s="90" t="s">
        <v>29</v>
      </c>
      <c r="E59" s="91"/>
      <c r="F59" s="91"/>
      <c r="G59" s="91"/>
      <c r="H59" s="91"/>
      <c r="I59" s="91"/>
      <c r="J59" s="91"/>
      <c r="K59" s="91"/>
      <c r="L59" s="91"/>
      <c r="M59" s="91"/>
      <c r="N59" s="91"/>
      <c r="O59" s="91"/>
    </row>
    <row r="60" spans="1:21" ht="24" customHeight="1">
      <c r="B60" s="92"/>
      <c r="C60" s="92"/>
      <c r="D60" s="90" t="s">
        <v>30</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vY6Sl7EhLOL4NVjtGsY44RwSnabFSMlWHInCAiFJRJiKZDnCV8uIwidPDXq/losRPBXb/sEFL4mKLuyvDqTKw==" saltValue="Bn7esCWFNKCJ3XQBwNKC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50" t="s">
        <v>31</v>
      </c>
      <c r="C41" s="1251"/>
      <c r="D41" s="102"/>
      <c r="E41" s="1252" t="s">
        <v>32</v>
      </c>
      <c r="F41" s="1252"/>
      <c r="G41" s="1252"/>
      <c r="H41" s="1253"/>
      <c r="I41" s="103">
        <v>11407</v>
      </c>
      <c r="J41" s="104">
        <v>11404</v>
      </c>
      <c r="K41" s="104">
        <v>10968</v>
      </c>
      <c r="L41" s="104">
        <v>10479</v>
      </c>
      <c r="M41" s="105">
        <v>9809</v>
      </c>
    </row>
    <row r="42" spans="2:13" ht="27.75" customHeight="1">
      <c r="B42" s="1240"/>
      <c r="C42" s="1241"/>
      <c r="D42" s="106"/>
      <c r="E42" s="1244" t="s">
        <v>33</v>
      </c>
      <c r="F42" s="1244"/>
      <c r="G42" s="1244"/>
      <c r="H42" s="1245"/>
      <c r="I42" s="107" t="s">
        <v>508</v>
      </c>
      <c r="J42" s="108">
        <v>64</v>
      </c>
      <c r="K42" s="108">
        <v>64</v>
      </c>
      <c r="L42" s="108">
        <v>18</v>
      </c>
      <c r="M42" s="109">
        <v>18</v>
      </c>
    </row>
    <row r="43" spans="2:13" ht="27.75" customHeight="1">
      <c r="B43" s="1240"/>
      <c r="C43" s="1241"/>
      <c r="D43" s="106"/>
      <c r="E43" s="1244" t="s">
        <v>34</v>
      </c>
      <c r="F43" s="1244"/>
      <c r="G43" s="1244"/>
      <c r="H43" s="1245"/>
      <c r="I43" s="107">
        <v>3612</v>
      </c>
      <c r="J43" s="108">
        <v>3497</v>
      </c>
      <c r="K43" s="108">
        <v>3310</v>
      </c>
      <c r="L43" s="108">
        <v>3176</v>
      </c>
      <c r="M43" s="109">
        <v>3033</v>
      </c>
    </row>
    <row r="44" spans="2:13" ht="27.75" customHeight="1">
      <c r="B44" s="1240"/>
      <c r="C44" s="1241"/>
      <c r="D44" s="106"/>
      <c r="E44" s="1244" t="s">
        <v>35</v>
      </c>
      <c r="F44" s="1244"/>
      <c r="G44" s="1244"/>
      <c r="H44" s="1245"/>
      <c r="I44" s="107">
        <v>563</v>
      </c>
      <c r="J44" s="108">
        <v>640</v>
      </c>
      <c r="K44" s="108">
        <v>634</v>
      </c>
      <c r="L44" s="108">
        <v>717</v>
      </c>
      <c r="M44" s="109">
        <v>779</v>
      </c>
    </row>
    <row r="45" spans="2:13" ht="27.75" customHeight="1">
      <c r="B45" s="1240"/>
      <c r="C45" s="1241"/>
      <c r="D45" s="106"/>
      <c r="E45" s="1244" t="s">
        <v>36</v>
      </c>
      <c r="F45" s="1244"/>
      <c r="G45" s="1244"/>
      <c r="H45" s="1245"/>
      <c r="I45" s="107">
        <v>805</v>
      </c>
      <c r="J45" s="108">
        <v>845</v>
      </c>
      <c r="K45" s="108">
        <v>772</v>
      </c>
      <c r="L45" s="108">
        <v>796</v>
      </c>
      <c r="M45" s="109">
        <v>760</v>
      </c>
    </row>
    <row r="46" spans="2:13" ht="27.75" customHeight="1">
      <c r="B46" s="1240"/>
      <c r="C46" s="1241"/>
      <c r="D46" s="110"/>
      <c r="E46" s="1244" t="s">
        <v>37</v>
      </c>
      <c r="F46" s="1244"/>
      <c r="G46" s="1244"/>
      <c r="H46" s="1245"/>
      <c r="I46" s="107" t="s">
        <v>508</v>
      </c>
      <c r="J46" s="108" t="s">
        <v>508</v>
      </c>
      <c r="K46" s="108" t="s">
        <v>508</v>
      </c>
      <c r="L46" s="108" t="s">
        <v>508</v>
      </c>
      <c r="M46" s="109" t="s">
        <v>508</v>
      </c>
    </row>
    <row r="47" spans="2:13" ht="27.75" customHeight="1">
      <c r="B47" s="1240"/>
      <c r="C47" s="1241"/>
      <c r="D47" s="111"/>
      <c r="E47" s="1254" t="s">
        <v>38</v>
      </c>
      <c r="F47" s="1255"/>
      <c r="G47" s="1255"/>
      <c r="H47" s="1256"/>
      <c r="I47" s="107" t="s">
        <v>508</v>
      </c>
      <c r="J47" s="108" t="s">
        <v>508</v>
      </c>
      <c r="K47" s="108" t="s">
        <v>508</v>
      </c>
      <c r="L47" s="108" t="s">
        <v>508</v>
      </c>
      <c r="M47" s="109" t="s">
        <v>508</v>
      </c>
    </row>
    <row r="48" spans="2:13" ht="27.75" customHeight="1">
      <c r="B48" s="1240"/>
      <c r="C48" s="1241"/>
      <c r="D48" s="106"/>
      <c r="E48" s="1244" t="s">
        <v>39</v>
      </c>
      <c r="F48" s="1244"/>
      <c r="G48" s="1244"/>
      <c r="H48" s="1245"/>
      <c r="I48" s="107" t="s">
        <v>508</v>
      </c>
      <c r="J48" s="108" t="s">
        <v>508</v>
      </c>
      <c r="K48" s="108" t="s">
        <v>508</v>
      </c>
      <c r="L48" s="108" t="s">
        <v>508</v>
      </c>
      <c r="M48" s="109" t="s">
        <v>508</v>
      </c>
    </row>
    <row r="49" spans="2:13" ht="27.75" customHeight="1">
      <c r="B49" s="1242"/>
      <c r="C49" s="1243"/>
      <c r="D49" s="106"/>
      <c r="E49" s="1244" t="s">
        <v>40</v>
      </c>
      <c r="F49" s="1244"/>
      <c r="G49" s="1244"/>
      <c r="H49" s="1245"/>
      <c r="I49" s="107" t="s">
        <v>508</v>
      </c>
      <c r="J49" s="108" t="s">
        <v>508</v>
      </c>
      <c r="K49" s="108" t="s">
        <v>508</v>
      </c>
      <c r="L49" s="108" t="s">
        <v>508</v>
      </c>
      <c r="M49" s="109" t="s">
        <v>508</v>
      </c>
    </row>
    <row r="50" spans="2:13" ht="27.75" customHeight="1">
      <c r="B50" s="1238" t="s">
        <v>41</v>
      </c>
      <c r="C50" s="1239"/>
      <c r="D50" s="112"/>
      <c r="E50" s="1244" t="s">
        <v>42</v>
      </c>
      <c r="F50" s="1244"/>
      <c r="G50" s="1244"/>
      <c r="H50" s="1245"/>
      <c r="I50" s="107">
        <v>1989</v>
      </c>
      <c r="J50" s="108">
        <v>1354</v>
      </c>
      <c r="K50" s="108">
        <v>1101</v>
      </c>
      <c r="L50" s="108">
        <v>1233</v>
      </c>
      <c r="M50" s="109">
        <v>1246</v>
      </c>
    </row>
    <row r="51" spans="2:13" ht="27.75" customHeight="1">
      <c r="B51" s="1240"/>
      <c r="C51" s="1241"/>
      <c r="D51" s="106"/>
      <c r="E51" s="1244" t="s">
        <v>43</v>
      </c>
      <c r="F51" s="1244"/>
      <c r="G51" s="1244"/>
      <c r="H51" s="1245"/>
      <c r="I51" s="107">
        <v>373</v>
      </c>
      <c r="J51" s="108">
        <v>320</v>
      </c>
      <c r="K51" s="108">
        <v>267</v>
      </c>
      <c r="L51" s="108">
        <v>213</v>
      </c>
      <c r="M51" s="109" t="s">
        <v>508</v>
      </c>
    </row>
    <row r="52" spans="2:13" ht="27.75" customHeight="1">
      <c r="B52" s="1242"/>
      <c r="C52" s="1243"/>
      <c r="D52" s="106"/>
      <c r="E52" s="1244" t="s">
        <v>44</v>
      </c>
      <c r="F52" s="1244"/>
      <c r="G52" s="1244"/>
      <c r="H52" s="1245"/>
      <c r="I52" s="107">
        <v>9090</v>
      </c>
      <c r="J52" s="108">
        <v>9040</v>
      </c>
      <c r="K52" s="108">
        <v>8900</v>
      </c>
      <c r="L52" s="108">
        <v>8813</v>
      </c>
      <c r="M52" s="109">
        <v>8679</v>
      </c>
    </row>
    <row r="53" spans="2:13" ht="27.75" customHeight="1" thickBot="1">
      <c r="B53" s="1246" t="s">
        <v>45</v>
      </c>
      <c r="C53" s="1247"/>
      <c r="D53" s="113"/>
      <c r="E53" s="1248" t="s">
        <v>46</v>
      </c>
      <c r="F53" s="1248"/>
      <c r="G53" s="1248"/>
      <c r="H53" s="1249"/>
      <c r="I53" s="114">
        <v>4933</v>
      </c>
      <c r="J53" s="115">
        <v>5736</v>
      </c>
      <c r="K53" s="115">
        <v>5481</v>
      </c>
      <c r="L53" s="115">
        <v>4927</v>
      </c>
      <c r="M53" s="116">
        <v>4473</v>
      </c>
    </row>
    <row r="54" spans="2:13" ht="27.75" customHeight="1">
      <c r="B54" s="117" t="s">
        <v>47</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vKd0jUFDbRH5hxOXI9JXOxl3BUqZc57j5EIyN5TtuZMxKjQmqtgPyAQZOAXuCKt3eUPIxabSadHZJgx/6jCQ==" saltValue="EXAWdo9n30u82fkskxxE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48</v>
      </c>
    </row>
    <row r="54" spans="2:8" ht="29.25" customHeight="1" thickBot="1">
      <c r="B54" s="122" t="s">
        <v>1</v>
      </c>
      <c r="C54" s="123"/>
      <c r="D54" s="123"/>
      <c r="E54" s="124" t="s">
        <v>2</v>
      </c>
      <c r="F54" s="125" t="s">
        <v>552</v>
      </c>
      <c r="G54" s="125" t="s">
        <v>553</v>
      </c>
      <c r="H54" s="126" t="s">
        <v>554</v>
      </c>
    </row>
    <row r="55" spans="2:8" ht="52.5" customHeight="1">
      <c r="B55" s="127"/>
      <c r="C55" s="1265" t="s">
        <v>49</v>
      </c>
      <c r="D55" s="1265"/>
      <c r="E55" s="1266"/>
      <c r="F55" s="128">
        <v>820</v>
      </c>
      <c r="G55" s="128">
        <v>849</v>
      </c>
      <c r="H55" s="129">
        <v>660</v>
      </c>
    </row>
    <row r="56" spans="2:8" ht="52.5" customHeight="1">
      <c r="B56" s="130"/>
      <c r="C56" s="1267" t="s">
        <v>50</v>
      </c>
      <c r="D56" s="1267"/>
      <c r="E56" s="1268"/>
      <c r="F56" s="131">
        <v>1</v>
      </c>
      <c r="G56" s="131">
        <v>45</v>
      </c>
      <c r="H56" s="132">
        <v>45</v>
      </c>
    </row>
    <row r="57" spans="2:8" ht="53.25" customHeight="1">
      <c r="B57" s="130"/>
      <c r="C57" s="1269" t="s">
        <v>51</v>
      </c>
      <c r="D57" s="1269"/>
      <c r="E57" s="1270"/>
      <c r="F57" s="133">
        <v>278</v>
      </c>
      <c r="G57" s="133">
        <v>404</v>
      </c>
      <c r="H57" s="134">
        <v>630</v>
      </c>
    </row>
    <row r="58" spans="2:8" ht="45.75" customHeight="1">
      <c r="B58" s="135"/>
      <c r="C58" s="1257" t="s">
        <v>601</v>
      </c>
      <c r="D58" s="1258"/>
      <c r="E58" s="1259"/>
      <c r="F58" s="136">
        <v>0</v>
      </c>
      <c r="G58" s="136">
        <v>30</v>
      </c>
      <c r="H58" s="137">
        <v>178</v>
      </c>
    </row>
    <row r="59" spans="2:8" ht="45.75" customHeight="1">
      <c r="B59" s="135"/>
      <c r="C59" s="1257" t="s">
        <v>602</v>
      </c>
      <c r="D59" s="1258"/>
      <c r="E59" s="1259"/>
      <c r="F59" s="136">
        <v>86</v>
      </c>
      <c r="G59" s="136">
        <v>91</v>
      </c>
      <c r="H59" s="137">
        <v>96</v>
      </c>
    </row>
    <row r="60" spans="2:8" ht="45.75" customHeight="1">
      <c r="B60" s="135"/>
      <c r="C60" s="1257" t="s">
        <v>603</v>
      </c>
      <c r="D60" s="1258"/>
      <c r="E60" s="1259"/>
      <c r="F60" s="136">
        <v>0</v>
      </c>
      <c r="G60" s="136">
        <v>65</v>
      </c>
      <c r="H60" s="137">
        <v>89</v>
      </c>
    </row>
    <row r="61" spans="2:8" ht="45.75" customHeight="1">
      <c r="B61" s="135"/>
      <c r="C61" s="1257" t="s">
        <v>604</v>
      </c>
      <c r="D61" s="1258"/>
      <c r="E61" s="1259"/>
      <c r="F61" s="136">
        <v>32</v>
      </c>
      <c r="G61" s="136">
        <v>49</v>
      </c>
      <c r="H61" s="137">
        <v>68</v>
      </c>
    </row>
    <row r="62" spans="2:8" ht="45.75" customHeight="1" thickBot="1">
      <c r="B62" s="138"/>
      <c r="C62" s="1260" t="s">
        <v>605</v>
      </c>
      <c r="D62" s="1261"/>
      <c r="E62" s="1262"/>
      <c r="F62" s="139">
        <v>58</v>
      </c>
      <c r="G62" s="139">
        <v>58</v>
      </c>
      <c r="H62" s="140">
        <v>58</v>
      </c>
    </row>
    <row r="63" spans="2:8" ht="52.5" customHeight="1" thickBot="1">
      <c r="B63" s="141"/>
      <c r="C63" s="1263" t="s">
        <v>52</v>
      </c>
      <c r="D63" s="1263"/>
      <c r="E63" s="1264"/>
      <c r="F63" s="142">
        <v>1099</v>
      </c>
      <c r="G63" s="142">
        <v>1297</v>
      </c>
      <c r="H63" s="143">
        <v>1335</v>
      </c>
    </row>
    <row r="64" spans="2:8" ht="15" customHeight="1"/>
  </sheetData>
  <sheetProtection algorithmName="SHA-512" hashValue="hL6bZaD7vKHqtNlQVpSGjn/r0CkbiK/KHX+IljhAfw/ZrNAxAK582Nktpe2aYlciM7QvO4wd71aqv4GwgQNzuw==" saltValue="K2Hx1FLL37vk5WKx2HJh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53</v>
      </c>
      <c r="E2" s="155"/>
      <c r="F2" s="156" t="s">
        <v>547</v>
      </c>
      <c r="G2" s="157"/>
      <c r="H2" s="158"/>
    </row>
    <row r="3" spans="1:8">
      <c r="A3" s="154" t="s">
        <v>540</v>
      </c>
      <c r="B3" s="159"/>
      <c r="C3" s="160"/>
      <c r="D3" s="161">
        <v>66965</v>
      </c>
      <c r="E3" s="162"/>
      <c r="F3" s="163">
        <v>49919</v>
      </c>
      <c r="G3" s="164"/>
      <c r="H3" s="165"/>
    </row>
    <row r="4" spans="1:8">
      <c r="A4" s="166"/>
      <c r="B4" s="167"/>
      <c r="C4" s="168"/>
      <c r="D4" s="169">
        <v>18389</v>
      </c>
      <c r="E4" s="170"/>
      <c r="F4" s="171">
        <v>26398</v>
      </c>
      <c r="G4" s="172"/>
      <c r="H4" s="173"/>
    </row>
    <row r="5" spans="1:8">
      <c r="A5" s="154" t="s">
        <v>542</v>
      </c>
      <c r="B5" s="159"/>
      <c r="C5" s="160"/>
      <c r="D5" s="161">
        <v>86458</v>
      </c>
      <c r="E5" s="162"/>
      <c r="F5" s="163">
        <v>47738</v>
      </c>
      <c r="G5" s="164"/>
      <c r="H5" s="165"/>
    </row>
    <row r="6" spans="1:8">
      <c r="A6" s="166"/>
      <c r="B6" s="167"/>
      <c r="C6" s="168"/>
      <c r="D6" s="169">
        <v>19454</v>
      </c>
      <c r="E6" s="170"/>
      <c r="F6" s="171">
        <v>24937</v>
      </c>
      <c r="G6" s="172"/>
      <c r="H6" s="173"/>
    </row>
    <row r="7" spans="1:8">
      <c r="A7" s="154" t="s">
        <v>543</v>
      </c>
      <c r="B7" s="159"/>
      <c r="C7" s="160"/>
      <c r="D7" s="161">
        <v>47372</v>
      </c>
      <c r="E7" s="162"/>
      <c r="F7" s="163">
        <v>52191</v>
      </c>
      <c r="G7" s="164"/>
      <c r="H7" s="165"/>
    </row>
    <row r="8" spans="1:8">
      <c r="A8" s="166"/>
      <c r="B8" s="167"/>
      <c r="C8" s="168"/>
      <c r="D8" s="169">
        <v>17058</v>
      </c>
      <c r="E8" s="170"/>
      <c r="F8" s="171">
        <v>24843</v>
      </c>
      <c r="G8" s="172"/>
      <c r="H8" s="173"/>
    </row>
    <row r="9" spans="1:8">
      <c r="A9" s="154" t="s">
        <v>544</v>
      </c>
      <c r="B9" s="159"/>
      <c r="C9" s="160"/>
      <c r="D9" s="161">
        <v>32152</v>
      </c>
      <c r="E9" s="162"/>
      <c r="F9" s="163">
        <v>47387</v>
      </c>
      <c r="G9" s="164"/>
      <c r="H9" s="165"/>
    </row>
    <row r="10" spans="1:8">
      <c r="A10" s="166"/>
      <c r="B10" s="167"/>
      <c r="C10" s="168"/>
      <c r="D10" s="169">
        <v>9936</v>
      </c>
      <c r="E10" s="170"/>
      <c r="F10" s="171">
        <v>24928</v>
      </c>
      <c r="G10" s="172"/>
      <c r="H10" s="173"/>
    </row>
    <row r="11" spans="1:8">
      <c r="A11" s="154" t="s">
        <v>545</v>
      </c>
      <c r="B11" s="159"/>
      <c r="C11" s="160"/>
      <c r="D11" s="161">
        <v>29604</v>
      </c>
      <c r="E11" s="162"/>
      <c r="F11" s="163">
        <v>51264</v>
      </c>
      <c r="G11" s="164"/>
      <c r="H11" s="165"/>
    </row>
    <row r="12" spans="1:8">
      <c r="A12" s="166"/>
      <c r="B12" s="167"/>
      <c r="C12" s="174"/>
      <c r="D12" s="169">
        <v>8121</v>
      </c>
      <c r="E12" s="170"/>
      <c r="F12" s="171">
        <v>26040</v>
      </c>
      <c r="G12" s="172"/>
      <c r="H12" s="173"/>
    </row>
    <row r="13" spans="1:8">
      <c r="A13" s="154"/>
      <c r="B13" s="159"/>
      <c r="C13" s="175"/>
      <c r="D13" s="176">
        <v>52510</v>
      </c>
      <c r="E13" s="177"/>
      <c r="F13" s="178">
        <v>49700</v>
      </c>
      <c r="G13" s="179"/>
      <c r="H13" s="165"/>
    </row>
    <row r="14" spans="1:8">
      <c r="A14" s="166"/>
      <c r="B14" s="167"/>
      <c r="C14" s="168"/>
      <c r="D14" s="169">
        <v>14592</v>
      </c>
      <c r="E14" s="170"/>
      <c r="F14" s="171">
        <v>25429</v>
      </c>
      <c r="G14" s="172"/>
      <c r="H14" s="173"/>
    </row>
    <row r="17" spans="1:11">
      <c r="A17" s="150" t="s">
        <v>54</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55</v>
      </c>
      <c r="B19" s="180">
        <f>ROUND(VALUE(SUBSTITUTE(実質収支比率等に係る経年分析!F$48,"▲","-")),2)</f>
        <v>5.54</v>
      </c>
      <c r="C19" s="180">
        <f>ROUND(VALUE(SUBSTITUTE(実質収支比率等に係る経年分析!G$48,"▲","-")),2)</f>
        <v>5.0199999999999996</v>
      </c>
      <c r="D19" s="180">
        <f>ROUND(VALUE(SUBSTITUTE(実質収支比率等に係る経年分析!H$48,"▲","-")),2)</f>
        <v>4.38</v>
      </c>
      <c r="E19" s="180">
        <f>ROUND(VALUE(SUBSTITUTE(実質収支比率等に係る経年分析!I$48,"▲","-")),2)</f>
        <v>5.17</v>
      </c>
      <c r="F19" s="180">
        <f>ROUND(VALUE(SUBSTITUTE(実質収支比率等に係る経年分析!J$48,"▲","-")),2)</f>
        <v>5.87</v>
      </c>
    </row>
    <row r="20" spans="1:11">
      <c r="A20" s="180" t="s">
        <v>56</v>
      </c>
      <c r="B20" s="180">
        <f>ROUND(VALUE(SUBSTITUTE(実質収支比率等に係る経年分析!F$47,"▲","-")),2)</f>
        <v>15.76</v>
      </c>
      <c r="C20" s="180">
        <f>ROUND(VALUE(SUBSTITUTE(実質収支比率等に係る経年分析!G$47,"▲","-")),2)</f>
        <v>12.36</v>
      </c>
      <c r="D20" s="180">
        <f>ROUND(VALUE(SUBSTITUTE(実質収支比率等に係る経年分析!H$47,"▲","-")),2)</f>
        <v>12.56</v>
      </c>
      <c r="E20" s="180">
        <f>ROUND(VALUE(SUBSTITUTE(実質収支比率等に係る経年分析!I$47,"▲","-")),2)</f>
        <v>12.81</v>
      </c>
      <c r="F20" s="180">
        <f>ROUND(VALUE(SUBSTITUTE(実質収支比率等に係る経年分析!J$47,"▲","-")),2)</f>
        <v>9.98</v>
      </c>
    </row>
    <row r="21" spans="1:11">
      <c r="A21" s="180" t="s">
        <v>57</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-3.82</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-2.16</v>
      </c>
    </row>
    <row r="24" spans="1:11">
      <c r="A24" s="150" t="s">
        <v>58</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59</v>
      </c>
      <c r="C26" s="181" t="s">
        <v>60</v>
      </c>
      <c r="D26" s="181" t="s">
        <v>59</v>
      </c>
      <c r="E26" s="181" t="s">
        <v>60</v>
      </c>
      <c r="F26" s="181" t="s">
        <v>59</v>
      </c>
      <c r="G26" s="181" t="s">
        <v>60</v>
      </c>
      <c r="H26" s="181" t="s">
        <v>59</v>
      </c>
      <c r="I26" s="181" t="s">
        <v>60</v>
      </c>
      <c r="J26" s="181" t="s">
        <v>59</v>
      </c>
      <c r="K26" s="181" t="s">
        <v>60</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27.55</v>
      </c>
    </row>
    <row r="36" spans="1:16">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17.329999999999998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12.74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14.55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13.99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12.94</v>
      </c>
      <c r="K36" s="181" t="e">
        <f>IF(ROUND(VALUE(SUBSTITUTE(連結実質赤字比率に係る赤字・黒字の構成分析!J$34,"▲", "-")), 2) &gt;= 0, ABS(ROUND(VALUE(SUBSTITUTE(連結実質赤字比率に係る赤字・黒字の構成分析!J$34,"▲", "-")), 2)), NA())</f>
        <v>#N/A</v>
      </c>
    </row>
    <row r="39" spans="1:16">
      <c r="A39" s="150" t="s">
        <v>61</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c r="A42" s="182" t="s">
        <v>64</v>
      </c>
      <c r="B42" s="182"/>
      <c r="C42" s="182"/>
      <c r="D42" s="182">
        <f>'実質公債費比率（分子）の構造'!K$52</f>
        <v>775</v>
      </c>
      <c r="E42" s="182"/>
      <c r="F42" s="182"/>
      <c r="G42" s="182">
        <f>'実質公債費比率（分子）の構造'!L$52</f>
        <v>782</v>
      </c>
      <c r="H42" s="182"/>
      <c r="I42" s="182"/>
      <c r="J42" s="182">
        <f>'実質公債費比率（分子）の構造'!M$52</f>
        <v>792</v>
      </c>
      <c r="K42" s="182"/>
      <c r="L42" s="182"/>
      <c r="M42" s="182">
        <f>'実質公債費比率（分子）の構造'!N$52</f>
        <v>795</v>
      </c>
      <c r="N42" s="182"/>
      <c r="O42" s="182"/>
      <c r="P42" s="182">
        <f>'実質公債費比率（分子）の構造'!O$52</f>
        <v>718</v>
      </c>
    </row>
    <row r="43" spans="1:16">
      <c r="A43" s="182" t="s">
        <v>65</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67</v>
      </c>
      <c r="B45" s="182">
        <f>'実質公債費比率（分子）の構造'!K$49</f>
        <v>33</v>
      </c>
      <c r="C45" s="182"/>
      <c r="D45" s="182"/>
      <c r="E45" s="182">
        <f>'実質公債費比率（分子）の構造'!L$49</f>
        <v>50</v>
      </c>
      <c r="F45" s="182"/>
      <c r="G45" s="182"/>
      <c r="H45" s="182">
        <f>'実質公債費比率（分子）の構造'!M$49</f>
        <v>75</v>
      </c>
      <c r="I45" s="182"/>
      <c r="J45" s="182"/>
      <c r="K45" s="182">
        <f>'実質公債費比率（分子）の構造'!N$49</f>
        <v>46</v>
      </c>
      <c r="L45" s="182"/>
      <c r="M45" s="182"/>
      <c r="N45" s="182">
        <f>'実質公債費比率（分子）の構造'!O$49</f>
        <v>53</v>
      </c>
      <c r="O45" s="182"/>
      <c r="P45" s="182"/>
    </row>
    <row r="46" spans="1:16">
      <c r="A46" s="182" t="s">
        <v>68</v>
      </c>
      <c r="B46" s="182">
        <f>'実質公債費比率（分子）の構造'!K$48</f>
        <v>161</v>
      </c>
      <c r="C46" s="182"/>
      <c r="D46" s="182"/>
      <c r="E46" s="182">
        <f>'実質公債費比率（分子）の構造'!L$48</f>
        <v>169</v>
      </c>
      <c r="F46" s="182"/>
      <c r="G46" s="182"/>
      <c r="H46" s="182">
        <f>'実質公債費比率（分子）の構造'!M$48</f>
        <v>171</v>
      </c>
      <c r="I46" s="182"/>
      <c r="J46" s="182"/>
      <c r="K46" s="182">
        <f>'実質公債費比率（分子）の構造'!N$48</f>
        <v>176</v>
      </c>
      <c r="L46" s="182"/>
      <c r="M46" s="182"/>
      <c r="N46" s="182">
        <f>'実質公債費比率（分子）の構造'!O$48</f>
        <v>186</v>
      </c>
      <c r="O46" s="182"/>
      <c r="P46" s="182"/>
    </row>
    <row r="47" spans="1:16">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71</v>
      </c>
      <c r="B49" s="182">
        <f>'実質公債費比率（分子）の構造'!K$45</f>
        <v>1033</v>
      </c>
      <c r="C49" s="182"/>
      <c r="D49" s="182"/>
      <c r="E49" s="182">
        <f>'実質公債費比率（分子）の構造'!L$45</f>
        <v>1016</v>
      </c>
      <c r="F49" s="182"/>
      <c r="G49" s="182"/>
      <c r="H49" s="182">
        <f>'実質公債費比率（分子）の構造'!M$45</f>
        <v>1073</v>
      </c>
      <c r="I49" s="182"/>
      <c r="J49" s="182"/>
      <c r="K49" s="182">
        <f>'実質公債費比率（分子）の構造'!N$45</f>
        <v>1090</v>
      </c>
      <c r="L49" s="182"/>
      <c r="M49" s="182"/>
      <c r="N49" s="182">
        <f>'実質公債費比率（分子）の構造'!O$45</f>
        <v>988</v>
      </c>
      <c r="O49" s="182"/>
      <c r="P49" s="182"/>
    </row>
    <row r="50" spans="1:16">
      <c r="A50" s="182" t="s">
        <v>72</v>
      </c>
      <c r="B50" s="182" t="e">
        <f>NA()</f>
        <v>#N/A</v>
      </c>
      <c r="C50" s="182">
        <f>IF(ISNUMBER('実質公債費比率（分子）の構造'!K$53),'実質公債費比率（分子）の構造'!K$53,NA())</f>
        <v>453</v>
      </c>
      <c r="D50" s="182" t="e">
        <f>NA()</f>
        <v>#N/A</v>
      </c>
      <c r="E50" s="182" t="e">
        <f>NA()</f>
        <v>#N/A</v>
      </c>
      <c r="F50" s="182">
        <f>IF(ISNUMBER('実質公債費比率（分子）の構造'!L$53),'実質公債費比率（分子）の構造'!L$53,NA())</f>
        <v>454</v>
      </c>
      <c r="G50" s="182" t="e">
        <f>NA()</f>
        <v>#N/A</v>
      </c>
      <c r="H50" s="182" t="e">
        <f>NA()</f>
        <v>#N/A</v>
      </c>
      <c r="I50" s="182">
        <f>IF(ISNUMBER('実質公債費比率（分子）の構造'!M$53),'実質公債費比率（分子）の構造'!M$53,NA())</f>
        <v>527</v>
      </c>
      <c r="J50" s="182" t="e">
        <f>NA()</f>
        <v>#N/A</v>
      </c>
      <c r="K50" s="182" t="e">
        <f>NA()</f>
        <v>#N/A</v>
      </c>
      <c r="L50" s="182">
        <f>IF(ISNUMBER('実質公債費比率（分子）の構造'!N$53),'実質公債費比率（分子）の構造'!N$53,NA())</f>
        <v>517</v>
      </c>
      <c r="M50" s="182" t="e">
        <f>NA()</f>
        <v>#N/A</v>
      </c>
      <c r="N50" s="182" t="e">
        <f>NA()</f>
        <v>#N/A</v>
      </c>
      <c r="O50" s="182">
        <f>IF(ISNUMBER('実質公債費比率（分子）の構造'!O$53),'実質公債費比率（分子）の構造'!O$53,NA())</f>
        <v>509</v>
      </c>
      <c r="P50" s="182" t="e">
        <f>NA()</f>
        <v>#N/A</v>
      </c>
    </row>
    <row r="53" spans="1:16">
      <c r="A53" s="150" t="s">
        <v>73</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c r="A56" s="181" t="s">
        <v>44</v>
      </c>
      <c r="B56" s="181"/>
      <c r="C56" s="181"/>
      <c r="D56" s="181">
        <f>'将来負担比率（分子）の構造'!I$52</f>
        <v>9090</v>
      </c>
      <c r="E56" s="181"/>
      <c r="F56" s="181"/>
      <c r="G56" s="181">
        <f>'将来負担比率（分子）の構造'!J$52</f>
        <v>9040</v>
      </c>
      <c r="H56" s="181"/>
      <c r="I56" s="181"/>
      <c r="J56" s="181">
        <f>'将来負担比率（分子）の構造'!K$52</f>
        <v>8900</v>
      </c>
      <c r="K56" s="181"/>
      <c r="L56" s="181"/>
      <c r="M56" s="181">
        <f>'将来負担比率（分子）の構造'!L$52</f>
        <v>8813</v>
      </c>
      <c r="N56" s="181"/>
      <c r="O56" s="181"/>
      <c r="P56" s="181">
        <f>'将来負担比率（分子）の構造'!M$52</f>
        <v>8679</v>
      </c>
    </row>
    <row r="57" spans="1:16">
      <c r="A57" s="181" t="s">
        <v>43</v>
      </c>
      <c r="B57" s="181"/>
      <c r="C57" s="181"/>
      <c r="D57" s="181">
        <f>'将来負担比率（分子）の構造'!I$51</f>
        <v>373</v>
      </c>
      <c r="E57" s="181"/>
      <c r="F57" s="181"/>
      <c r="G57" s="181">
        <f>'将来負担比率（分子）の構造'!J$51</f>
        <v>320</v>
      </c>
      <c r="H57" s="181"/>
      <c r="I57" s="181"/>
      <c r="J57" s="181">
        <f>'将来負担比率（分子）の構造'!K$51</f>
        <v>267</v>
      </c>
      <c r="K57" s="181"/>
      <c r="L57" s="181"/>
      <c r="M57" s="181">
        <f>'将来負担比率（分子）の構造'!L$51</f>
        <v>213</v>
      </c>
      <c r="N57" s="181"/>
      <c r="O57" s="181"/>
      <c r="P57" s="181" t="str">
        <f>'将来負担比率（分子）の構造'!M$51</f>
        <v>-</v>
      </c>
    </row>
    <row r="58" spans="1:16">
      <c r="A58" s="181" t="s">
        <v>42</v>
      </c>
      <c r="B58" s="181"/>
      <c r="C58" s="181"/>
      <c r="D58" s="181">
        <f>'将来負担比率（分子）の構造'!I$50</f>
        <v>1989</v>
      </c>
      <c r="E58" s="181"/>
      <c r="F58" s="181"/>
      <c r="G58" s="181">
        <f>'将来負担比率（分子）の構造'!J$50</f>
        <v>1354</v>
      </c>
      <c r="H58" s="181"/>
      <c r="I58" s="181"/>
      <c r="J58" s="181">
        <f>'将来負担比率（分子）の構造'!K$50</f>
        <v>1101</v>
      </c>
      <c r="K58" s="181"/>
      <c r="L58" s="181"/>
      <c r="M58" s="181">
        <f>'将来負担比率（分子）の構造'!L$50</f>
        <v>1233</v>
      </c>
      <c r="N58" s="181"/>
      <c r="O58" s="181"/>
      <c r="P58" s="181">
        <f>'将来負担比率（分子）の構造'!M$50</f>
        <v>1246</v>
      </c>
    </row>
    <row r="59" spans="1:16">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36</v>
      </c>
      <c r="B62" s="181">
        <f>'将来負担比率（分子）の構造'!I$45</f>
        <v>805</v>
      </c>
      <c r="C62" s="181"/>
      <c r="D62" s="181"/>
      <c r="E62" s="181">
        <f>'将来負担比率（分子）の構造'!J$45</f>
        <v>845</v>
      </c>
      <c r="F62" s="181"/>
      <c r="G62" s="181"/>
      <c r="H62" s="181">
        <f>'将来負担比率（分子）の構造'!K$45</f>
        <v>772</v>
      </c>
      <c r="I62" s="181"/>
      <c r="J62" s="181"/>
      <c r="K62" s="181">
        <f>'将来負担比率（分子）の構造'!L$45</f>
        <v>796</v>
      </c>
      <c r="L62" s="181"/>
      <c r="M62" s="181"/>
      <c r="N62" s="181">
        <f>'将来負担比率（分子）の構造'!M$45</f>
        <v>760</v>
      </c>
      <c r="O62" s="181"/>
      <c r="P62" s="181"/>
    </row>
    <row r="63" spans="1:16">
      <c r="A63" s="181" t="s">
        <v>35</v>
      </c>
      <c r="B63" s="181">
        <f>'将来負担比率（分子）の構造'!I$44</f>
        <v>563</v>
      </c>
      <c r="C63" s="181"/>
      <c r="D63" s="181"/>
      <c r="E63" s="181">
        <f>'将来負担比率（分子）の構造'!J$44</f>
        <v>640</v>
      </c>
      <c r="F63" s="181"/>
      <c r="G63" s="181"/>
      <c r="H63" s="181">
        <f>'将来負担比率（分子）の構造'!K$44</f>
        <v>634</v>
      </c>
      <c r="I63" s="181"/>
      <c r="J63" s="181"/>
      <c r="K63" s="181">
        <f>'将来負担比率（分子）の構造'!L$44</f>
        <v>717</v>
      </c>
      <c r="L63" s="181"/>
      <c r="M63" s="181"/>
      <c r="N63" s="181">
        <f>'将来負担比率（分子）の構造'!M$44</f>
        <v>779</v>
      </c>
      <c r="O63" s="181"/>
      <c r="P63" s="181"/>
    </row>
    <row r="64" spans="1:16">
      <c r="A64" s="181" t="s">
        <v>34</v>
      </c>
      <c r="B64" s="181">
        <f>'将来負担比率（分子）の構造'!I$43</f>
        <v>3612</v>
      </c>
      <c r="C64" s="181"/>
      <c r="D64" s="181"/>
      <c r="E64" s="181">
        <f>'将来負担比率（分子）の構造'!J$43</f>
        <v>3497</v>
      </c>
      <c r="F64" s="181"/>
      <c r="G64" s="181"/>
      <c r="H64" s="181">
        <f>'将来負担比率（分子）の構造'!K$43</f>
        <v>3310</v>
      </c>
      <c r="I64" s="181"/>
      <c r="J64" s="181"/>
      <c r="K64" s="181">
        <f>'将来負担比率（分子）の構造'!L$43</f>
        <v>3176</v>
      </c>
      <c r="L64" s="181"/>
      <c r="M64" s="181"/>
      <c r="N64" s="181">
        <f>'将来負担比率（分子）の構造'!M$43</f>
        <v>3033</v>
      </c>
      <c r="O64" s="181"/>
      <c r="P64" s="181"/>
    </row>
    <row r="65" spans="1:16">
      <c r="A65" s="181" t="s">
        <v>33</v>
      </c>
      <c r="B65" s="181" t="str">
        <f>'将来負担比率（分子）の構造'!I$42</f>
        <v>-</v>
      </c>
      <c r="C65" s="181"/>
      <c r="D65" s="181"/>
      <c r="E65" s="181">
        <f>'将来負担比率（分子）の構造'!J$42</f>
        <v>64</v>
      </c>
      <c r="F65" s="181"/>
      <c r="G65" s="181"/>
      <c r="H65" s="181">
        <f>'将来負担比率（分子）の構造'!K$42</f>
        <v>64</v>
      </c>
      <c r="I65" s="181"/>
      <c r="J65" s="181"/>
      <c r="K65" s="181">
        <f>'将来負担比率（分子）の構造'!L$42</f>
        <v>18</v>
      </c>
      <c r="L65" s="181"/>
      <c r="M65" s="181"/>
      <c r="N65" s="181">
        <f>'将来負担比率（分子）の構造'!M$42</f>
        <v>18</v>
      </c>
      <c r="O65" s="181"/>
      <c r="P65" s="181"/>
    </row>
    <row r="66" spans="1:16">
      <c r="A66" s="181" t="s">
        <v>32</v>
      </c>
      <c r="B66" s="181">
        <f>'将来負担比率（分子）の構造'!I$41</f>
        <v>11407</v>
      </c>
      <c r="C66" s="181"/>
      <c r="D66" s="181"/>
      <c r="E66" s="181">
        <f>'将来負担比率（分子）の構造'!J$41</f>
        <v>11404</v>
      </c>
      <c r="F66" s="181"/>
      <c r="G66" s="181"/>
      <c r="H66" s="181">
        <f>'将来負担比率（分子）の構造'!K$41</f>
        <v>10968</v>
      </c>
      <c r="I66" s="181"/>
      <c r="J66" s="181"/>
      <c r="K66" s="181">
        <f>'将来負担比率（分子）の構造'!L$41</f>
        <v>10479</v>
      </c>
      <c r="L66" s="181"/>
      <c r="M66" s="181"/>
      <c r="N66" s="181">
        <f>'将来負担比率（分子）の構造'!M$41</f>
        <v>9809</v>
      </c>
      <c r="O66" s="181"/>
      <c r="P66" s="181"/>
    </row>
    <row r="67" spans="1:16">
      <c r="A67" s="181" t="s">
        <v>76</v>
      </c>
      <c r="B67" s="181" t="e">
        <f>NA()</f>
        <v>#N/A</v>
      </c>
      <c r="C67" s="181">
        <f>IF(ISNUMBER('将来負担比率（分子）の構造'!I$53), IF('将来負担比率（分子）の構造'!I$53 &lt; 0, 0, '将来負担比率（分子）の構造'!I$53), NA())</f>
        <v>4933</v>
      </c>
      <c r="D67" s="181" t="e">
        <f>NA()</f>
        <v>#N/A</v>
      </c>
      <c r="E67" s="181" t="e">
        <f>NA()</f>
        <v>#N/A</v>
      </c>
      <c r="F67" s="181">
        <f>IF(ISNUMBER('将来負担比率（分子）の構造'!J$53), IF('将来負担比率（分子）の構造'!J$53 &lt; 0, 0, '将来負担比率（分子）の構造'!J$53), NA())</f>
        <v>5736</v>
      </c>
      <c r="G67" s="181" t="e">
        <f>NA()</f>
        <v>#N/A</v>
      </c>
      <c r="H67" s="181" t="e">
        <f>NA()</f>
        <v>#N/A</v>
      </c>
      <c r="I67" s="181">
        <f>IF(ISNUMBER('将来負担比率（分子）の構造'!K$53), IF('将来負担比率（分子）の構造'!K$53 &lt; 0, 0, '将来負担比率（分子）の構造'!K$53), NA())</f>
        <v>5481</v>
      </c>
      <c r="J67" s="181" t="e">
        <f>NA()</f>
        <v>#N/A</v>
      </c>
      <c r="K67" s="181" t="e">
        <f>NA()</f>
        <v>#N/A</v>
      </c>
      <c r="L67" s="181">
        <f>IF(ISNUMBER('将来負担比率（分子）の構造'!L$53), IF('将来負担比率（分子）の構造'!L$53 &lt; 0, 0, '将来負担比率（分子）の構造'!L$53), NA())</f>
        <v>4927</v>
      </c>
      <c r="M67" s="181" t="e">
        <f>NA()</f>
        <v>#N/A</v>
      </c>
      <c r="N67" s="181" t="e">
        <f>NA()</f>
        <v>#N/A</v>
      </c>
      <c r="O67" s="181">
        <f>IF(ISNUMBER('将来負担比率（分子）の構造'!M$53), IF('将来負担比率（分子）の構造'!M$53 &lt; 0, 0, '将来負担比率（分子）の構造'!M$53), NA())</f>
        <v>4473</v>
      </c>
      <c r="P67" s="181" t="e">
        <f>NA()</f>
        <v>#N/A</v>
      </c>
    </row>
    <row r="70" spans="1:16">
      <c r="A70" s="183" t="s">
        <v>77</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78</v>
      </c>
      <c r="B72" s="185">
        <f>基金残高に係る経年分析!F55</f>
        <v>820</v>
      </c>
      <c r="C72" s="185">
        <f>基金残高に係る経年分析!G55</f>
        <v>849</v>
      </c>
      <c r="D72" s="185">
        <f>基金残高に係る経年分析!H55</f>
        <v>660</v>
      </c>
    </row>
    <row r="73" spans="1:16">
      <c r="A73" s="184" t="s">
        <v>79</v>
      </c>
      <c r="B73" s="185">
        <f>基金残高に係る経年分析!F56</f>
        <v>1</v>
      </c>
      <c r="C73" s="185">
        <f>基金残高に係る経年分析!G56</f>
        <v>45</v>
      </c>
      <c r="D73" s="185">
        <f>基金残高に係る経年分析!H56</f>
        <v>45</v>
      </c>
    </row>
    <row r="74" spans="1:16">
      <c r="A74" s="184" t="s">
        <v>80</v>
      </c>
      <c r="B74" s="185">
        <f>基金残高に係る経年分析!F57</f>
        <v>278</v>
      </c>
      <c r="C74" s="185">
        <f>基金残高に係る経年分析!G57</f>
        <v>404</v>
      </c>
      <c r="D74" s="185">
        <f>基金残高に係る経年分析!H57</f>
        <v>630</v>
      </c>
    </row>
  </sheetData>
  <sheetProtection algorithmName="SHA-512" hashValue="NuGYab/Q2qI3ynHBRjVJ+BjIVCxFiQuNC1ajLIyjQbS7tL1baC4wS9Ns5/D9oiUP0dlZXJDKLDGaKjnTW4C2PQ==" saltValue="D19Pjrgy0DvyZyIglXje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229</v>
      </c>
      <c r="C5" s="707"/>
      <c r="D5" s="707"/>
      <c r="E5" s="707"/>
      <c r="F5" s="707"/>
      <c r="G5" s="707"/>
      <c r="H5" s="707"/>
      <c r="I5" s="707"/>
      <c r="J5" s="707"/>
      <c r="K5" s="707"/>
      <c r="L5" s="707"/>
      <c r="M5" s="707"/>
      <c r="N5" s="707"/>
      <c r="O5" s="707"/>
      <c r="P5" s="707"/>
      <c r="Q5" s="708"/>
      <c r="R5" s="695">
        <v>3877317</v>
      </c>
      <c r="S5" s="696"/>
      <c r="T5" s="696"/>
      <c r="U5" s="696"/>
      <c r="V5" s="696"/>
      <c r="W5" s="696"/>
      <c r="X5" s="696"/>
      <c r="Y5" s="739"/>
      <c r="Z5" s="757">
        <v>30.6</v>
      </c>
      <c r="AA5" s="757"/>
      <c r="AB5" s="757"/>
      <c r="AC5" s="757"/>
      <c r="AD5" s="758">
        <v>3877317</v>
      </c>
      <c r="AE5" s="758"/>
      <c r="AF5" s="758"/>
      <c r="AG5" s="758"/>
      <c r="AH5" s="758"/>
      <c r="AI5" s="758"/>
      <c r="AJ5" s="758"/>
      <c r="AK5" s="758"/>
      <c r="AL5" s="740">
        <v>60.4</v>
      </c>
      <c r="AM5" s="711"/>
      <c r="AN5" s="711"/>
      <c r="AO5" s="741"/>
      <c r="AP5" s="706" t="s">
        <v>230</v>
      </c>
      <c r="AQ5" s="707"/>
      <c r="AR5" s="707"/>
      <c r="AS5" s="707"/>
      <c r="AT5" s="707"/>
      <c r="AU5" s="707"/>
      <c r="AV5" s="707"/>
      <c r="AW5" s="707"/>
      <c r="AX5" s="707"/>
      <c r="AY5" s="707"/>
      <c r="AZ5" s="707"/>
      <c r="BA5" s="707"/>
      <c r="BB5" s="707"/>
      <c r="BC5" s="707"/>
      <c r="BD5" s="707"/>
      <c r="BE5" s="707"/>
      <c r="BF5" s="708"/>
      <c r="BG5" s="640">
        <v>3877317</v>
      </c>
      <c r="BH5" s="641"/>
      <c r="BI5" s="641"/>
      <c r="BJ5" s="641"/>
      <c r="BK5" s="641"/>
      <c r="BL5" s="641"/>
      <c r="BM5" s="641"/>
      <c r="BN5" s="642"/>
      <c r="BO5" s="677">
        <v>100</v>
      </c>
      <c r="BP5" s="677"/>
      <c r="BQ5" s="677"/>
      <c r="BR5" s="677"/>
      <c r="BS5" s="678" t="s">
        <v>231</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223</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c r="B6" s="637" t="s">
        <v>235</v>
      </c>
      <c r="C6" s="638"/>
      <c r="D6" s="638"/>
      <c r="E6" s="638"/>
      <c r="F6" s="638"/>
      <c r="G6" s="638"/>
      <c r="H6" s="638"/>
      <c r="I6" s="638"/>
      <c r="J6" s="638"/>
      <c r="K6" s="638"/>
      <c r="L6" s="638"/>
      <c r="M6" s="638"/>
      <c r="N6" s="638"/>
      <c r="O6" s="638"/>
      <c r="P6" s="638"/>
      <c r="Q6" s="639"/>
      <c r="R6" s="640">
        <v>69032</v>
      </c>
      <c r="S6" s="641"/>
      <c r="T6" s="641"/>
      <c r="U6" s="641"/>
      <c r="V6" s="641"/>
      <c r="W6" s="641"/>
      <c r="X6" s="641"/>
      <c r="Y6" s="642"/>
      <c r="Z6" s="677">
        <v>0.5</v>
      </c>
      <c r="AA6" s="677"/>
      <c r="AB6" s="677"/>
      <c r="AC6" s="677"/>
      <c r="AD6" s="678">
        <v>69032</v>
      </c>
      <c r="AE6" s="678"/>
      <c r="AF6" s="678"/>
      <c r="AG6" s="678"/>
      <c r="AH6" s="678"/>
      <c r="AI6" s="678"/>
      <c r="AJ6" s="678"/>
      <c r="AK6" s="678"/>
      <c r="AL6" s="643">
        <v>1.1000000000000001</v>
      </c>
      <c r="AM6" s="644"/>
      <c r="AN6" s="644"/>
      <c r="AO6" s="679"/>
      <c r="AP6" s="637" t="s">
        <v>236</v>
      </c>
      <c r="AQ6" s="638"/>
      <c r="AR6" s="638"/>
      <c r="AS6" s="638"/>
      <c r="AT6" s="638"/>
      <c r="AU6" s="638"/>
      <c r="AV6" s="638"/>
      <c r="AW6" s="638"/>
      <c r="AX6" s="638"/>
      <c r="AY6" s="638"/>
      <c r="AZ6" s="638"/>
      <c r="BA6" s="638"/>
      <c r="BB6" s="638"/>
      <c r="BC6" s="638"/>
      <c r="BD6" s="638"/>
      <c r="BE6" s="638"/>
      <c r="BF6" s="639"/>
      <c r="BG6" s="640">
        <v>3877317</v>
      </c>
      <c r="BH6" s="641"/>
      <c r="BI6" s="641"/>
      <c r="BJ6" s="641"/>
      <c r="BK6" s="641"/>
      <c r="BL6" s="641"/>
      <c r="BM6" s="641"/>
      <c r="BN6" s="642"/>
      <c r="BO6" s="677">
        <v>100</v>
      </c>
      <c r="BP6" s="677"/>
      <c r="BQ6" s="677"/>
      <c r="BR6" s="677"/>
      <c r="BS6" s="678" t="s">
        <v>128</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128346</v>
      </c>
      <c r="CS6" s="641"/>
      <c r="CT6" s="641"/>
      <c r="CU6" s="641"/>
      <c r="CV6" s="641"/>
      <c r="CW6" s="641"/>
      <c r="CX6" s="641"/>
      <c r="CY6" s="642"/>
      <c r="CZ6" s="740">
        <v>1</v>
      </c>
      <c r="DA6" s="711"/>
      <c r="DB6" s="711"/>
      <c r="DC6" s="743"/>
      <c r="DD6" s="646" t="s">
        <v>231</v>
      </c>
      <c r="DE6" s="641"/>
      <c r="DF6" s="641"/>
      <c r="DG6" s="641"/>
      <c r="DH6" s="641"/>
      <c r="DI6" s="641"/>
      <c r="DJ6" s="641"/>
      <c r="DK6" s="641"/>
      <c r="DL6" s="641"/>
      <c r="DM6" s="641"/>
      <c r="DN6" s="641"/>
      <c r="DO6" s="641"/>
      <c r="DP6" s="642"/>
      <c r="DQ6" s="646">
        <v>128346</v>
      </c>
      <c r="DR6" s="641"/>
      <c r="DS6" s="641"/>
      <c r="DT6" s="641"/>
      <c r="DU6" s="641"/>
      <c r="DV6" s="641"/>
      <c r="DW6" s="641"/>
      <c r="DX6" s="641"/>
      <c r="DY6" s="641"/>
      <c r="DZ6" s="641"/>
      <c r="EA6" s="641"/>
      <c r="EB6" s="641"/>
      <c r="EC6" s="684"/>
    </row>
    <row r="7" spans="2:143" ht="11.25" customHeight="1">
      <c r="B7" s="637" t="s">
        <v>238</v>
      </c>
      <c r="C7" s="638"/>
      <c r="D7" s="638"/>
      <c r="E7" s="638"/>
      <c r="F7" s="638"/>
      <c r="G7" s="638"/>
      <c r="H7" s="638"/>
      <c r="I7" s="638"/>
      <c r="J7" s="638"/>
      <c r="K7" s="638"/>
      <c r="L7" s="638"/>
      <c r="M7" s="638"/>
      <c r="N7" s="638"/>
      <c r="O7" s="638"/>
      <c r="P7" s="638"/>
      <c r="Q7" s="639"/>
      <c r="R7" s="640">
        <v>1634</v>
      </c>
      <c r="S7" s="641"/>
      <c r="T7" s="641"/>
      <c r="U7" s="641"/>
      <c r="V7" s="641"/>
      <c r="W7" s="641"/>
      <c r="X7" s="641"/>
      <c r="Y7" s="642"/>
      <c r="Z7" s="677">
        <v>0</v>
      </c>
      <c r="AA7" s="677"/>
      <c r="AB7" s="677"/>
      <c r="AC7" s="677"/>
      <c r="AD7" s="678">
        <v>1634</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1626299</v>
      </c>
      <c r="BH7" s="641"/>
      <c r="BI7" s="641"/>
      <c r="BJ7" s="641"/>
      <c r="BK7" s="641"/>
      <c r="BL7" s="641"/>
      <c r="BM7" s="641"/>
      <c r="BN7" s="642"/>
      <c r="BO7" s="677">
        <v>41.9</v>
      </c>
      <c r="BP7" s="677"/>
      <c r="BQ7" s="677"/>
      <c r="BR7" s="677"/>
      <c r="BS7" s="678" t="s">
        <v>128</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1698506</v>
      </c>
      <c r="CS7" s="641"/>
      <c r="CT7" s="641"/>
      <c r="CU7" s="641"/>
      <c r="CV7" s="641"/>
      <c r="CW7" s="641"/>
      <c r="CX7" s="641"/>
      <c r="CY7" s="642"/>
      <c r="CZ7" s="677">
        <v>13.9</v>
      </c>
      <c r="DA7" s="677"/>
      <c r="DB7" s="677"/>
      <c r="DC7" s="677"/>
      <c r="DD7" s="646">
        <v>1826</v>
      </c>
      <c r="DE7" s="641"/>
      <c r="DF7" s="641"/>
      <c r="DG7" s="641"/>
      <c r="DH7" s="641"/>
      <c r="DI7" s="641"/>
      <c r="DJ7" s="641"/>
      <c r="DK7" s="641"/>
      <c r="DL7" s="641"/>
      <c r="DM7" s="641"/>
      <c r="DN7" s="641"/>
      <c r="DO7" s="641"/>
      <c r="DP7" s="642"/>
      <c r="DQ7" s="646">
        <v>1573243</v>
      </c>
      <c r="DR7" s="641"/>
      <c r="DS7" s="641"/>
      <c r="DT7" s="641"/>
      <c r="DU7" s="641"/>
      <c r="DV7" s="641"/>
      <c r="DW7" s="641"/>
      <c r="DX7" s="641"/>
      <c r="DY7" s="641"/>
      <c r="DZ7" s="641"/>
      <c r="EA7" s="641"/>
      <c r="EB7" s="641"/>
      <c r="EC7" s="684"/>
    </row>
    <row r="8" spans="2:143" ht="11.25" customHeight="1">
      <c r="B8" s="637" t="s">
        <v>241</v>
      </c>
      <c r="C8" s="638"/>
      <c r="D8" s="638"/>
      <c r="E8" s="638"/>
      <c r="F8" s="638"/>
      <c r="G8" s="638"/>
      <c r="H8" s="638"/>
      <c r="I8" s="638"/>
      <c r="J8" s="638"/>
      <c r="K8" s="638"/>
      <c r="L8" s="638"/>
      <c r="M8" s="638"/>
      <c r="N8" s="638"/>
      <c r="O8" s="638"/>
      <c r="P8" s="638"/>
      <c r="Q8" s="639"/>
      <c r="R8" s="640">
        <v>5778</v>
      </c>
      <c r="S8" s="641"/>
      <c r="T8" s="641"/>
      <c r="U8" s="641"/>
      <c r="V8" s="641"/>
      <c r="W8" s="641"/>
      <c r="X8" s="641"/>
      <c r="Y8" s="642"/>
      <c r="Z8" s="677">
        <v>0</v>
      </c>
      <c r="AA8" s="677"/>
      <c r="AB8" s="677"/>
      <c r="AC8" s="677"/>
      <c r="AD8" s="678">
        <v>5778</v>
      </c>
      <c r="AE8" s="678"/>
      <c r="AF8" s="678"/>
      <c r="AG8" s="678"/>
      <c r="AH8" s="678"/>
      <c r="AI8" s="678"/>
      <c r="AJ8" s="678"/>
      <c r="AK8" s="678"/>
      <c r="AL8" s="643">
        <v>0.1</v>
      </c>
      <c r="AM8" s="644"/>
      <c r="AN8" s="644"/>
      <c r="AO8" s="679"/>
      <c r="AP8" s="637" t="s">
        <v>242</v>
      </c>
      <c r="AQ8" s="638"/>
      <c r="AR8" s="638"/>
      <c r="AS8" s="638"/>
      <c r="AT8" s="638"/>
      <c r="AU8" s="638"/>
      <c r="AV8" s="638"/>
      <c r="AW8" s="638"/>
      <c r="AX8" s="638"/>
      <c r="AY8" s="638"/>
      <c r="AZ8" s="638"/>
      <c r="BA8" s="638"/>
      <c r="BB8" s="638"/>
      <c r="BC8" s="638"/>
      <c r="BD8" s="638"/>
      <c r="BE8" s="638"/>
      <c r="BF8" s="639"/>
      <c r="BG8" s="640">
        <v>54525</v>
      </c>
      <c r="BH8" s="641"/>
      <c r="BI8" s="641"/>
      <c r="BJ8" s="641"/>
      <c r="BK8" s="641"/>
      <c r="BL8" s="641"/>
      <c r="BM8" s="641"/>
      <c r="BN8" s="642"/>
      <c r="BO8" s="677">
        <v>1.4</v>
      </c>
      <c r="BP8" s="677"/>
      <c r="BQ8" s="677"/>
      <c r="BR8" s="677"/>
      <c r="BS8" s="646" t="s">
        <v>128</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5236353</v>
      </c>
      <c r="CS8" s="641"/>
      <c r="CT8" s="641"/>
      <c r="CU8" s="641"/>
      <c r="CV8" s="641"/>
      <c r="CW8" s="641"/>
      <c r="CX8" s="641"/>
      <c r="CY8" s="642"/>
      <c r="CZ8" s="677">
        <v>42.7</v>
      </c>
      <c r="DA8" s="677"/>
      <c r="DB8" s="677"/>
      <c r="DC8" s="677"/>
      <c r="DD8" s="646">
        <v>993</v>
      </c>
      <c r="DE8" s="641"/>
      <c r="DF8" s="641"/>
      <c r="DG8" s="641"/>
      <c r="DH8" s="641"/>
      <c r="DI8" s="641"/>
      <c r="DJ8" s="641"/>
      <c r="DK8" s="641"/>
      <c r="DL8" s="641"/>
      <c r="DM8" s="641"/>
      <c r="DN8" s="641"/>
      <c r="DO8" s="641"/>
      <c r="DP8" s="642"/>
      <c r="DQ8" s="646">
        <v>2005789</v>
      </c>
      <c r="DR8" s="641"/>
      <c r="DS8" s="641"/>
      <c r="DT8" s="641"/>
      <c r="DU8" s="641"/>
      <c r="DV8" s="641"/>
      <c r="DW8" s="641"/>
      <c r="DX8" s="641"/>
      <c r="DY8" s="641"/>
      <c r="DZ8" s="641"/>
      <c r="EA8" s="641"/>
      <c r="EB8" s="641"/>
      <c r="EC8" s="684"/>
    </row>
    <row r="9" spans="2:143" ht="11.25" customHeight="1">
      <c r="B9" s="637" t="s">
        <v>244</v>
      </c>
      <c r="C9" s="638"/>
      <c r="D9" s="638"/>
      <c r="E9" s="638"/>
      <c r="F9" s="638"/>
      <c r="G9" s="638"/>
      <c r="H9" s="638"/>
      <c r="I9" s="638"/>
      <c r="J9" s="638"/>
      <c r="K9" s="638"/>
      <c r="L9" s="638"/>
      <c r="M9" s="638"/>
      <c r="N9" s="638"/>
      <c r="O9" s="638"/>
      <c r="P9" s="638"/>
      <c r="Q9" s="639"/>
      <c r="R9" s="640">
        <v>4054</v>
      </c>
      <c r="S9" s="641"/>
      <c r="T9" s="641"/>
      <c r="U9" s="641"/>
      <c r="V9" s="641"/>
      <c r="W9" s="641"/>
      <c r="X9" s="641"/>
      <c r="Y9" s="642"/>
      <c r="Z9" s="677">
        <v>0</v>
      </c>
      <c r="AA9" s="677"/>
      <c r="AB9" s="677"/>
      <c r="AC9" s="677"/>
      <c r="AD9" s="678">
        <v>4054</v>
      </c>
      <c r="AE9" s="678"/>
      <c r="AF9" s="678"/>
      <c r="AG9" s="678"/>
      <c r="AH9" s="678"/>
      <c r="AI9" s="678"/>
      <c r="AJ9" s="678"/>
      <c r="AK9" s="678"/>
      <c r="AL9" s="643">
        <v>0.1</v>
      </c>
      <c r="AM9" s="644"/>
      <c r="AN9" s="644"/>
      <c r="AO9" s="679"/>
      <c r="AP9" s="637" t="s">
        <v>245</v>
      </c>
      <c r="AQ9" s="638"/>
      <c r="AR9" s="638"/>
      <c r="AS9" s="638"/>
      <c r="AT9" s="638"/>
      <c r="AU9" s="638"/>
      <c r="AV9" s="638"/>
      <c r="AW9" s="638"/>
      <c r="AX9" s="638"/>
      <c r="AY9" s="638"/>
      <c r="AZ9" s="638"/>
      <c r="BA9" s="638"/>
      <c r="BB9" s="638"/>
      <c r="BC9" s="638"/>
      <c r="BD9" s="638"/>
      <c r="BE9" s="638"/>
      <c r="BF9" s="639"/>
      <c r="BG9" s="640">
        <v>1275351</v>
      </c>
      <c r="BH9" s="641"/>
      <c r="BI9" s="641"/>
      <c r="BJ9" s="641"/>
      <c r="BK9" s="641"/>
      <c r="BL9" s="641"/>
      <c r="BM9" s="641"/>
      <c r="BN9" s="642"/>
      <c r="BO9" s="677">
        <v>32.9</v>
      </c>
      <c r="BP9" s="677"/>
      <c r="BQ9" s="677"/>
      <c r="BR9" s="677"/>
      <c r="BS9" s="646" t="s">
        <v>128</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676392</v>
      </c>
      <c r="CS9" s="641"/>
      <c r="CT9" s="641"/>
      <c r="CU9" s="641"/>
      <c r="CV9" s="641"/>
      <c r="CW9" s="641"/>
      <c r="CX9" s="641"/>
      <c r="CY9" s="642"/>
      <c r="CZ9" s="677">
        <v>5.5</v>
      </c>
      <c r="DA9" s="677"/>
      <c r="DB9" s="677"/>
      <c r="DC9" s="677"/>
      <c r="DD9" s="646">
        <v>386</v>
      </c>
      <c r="DE9" s="641"/>
      <c r="DF9" s="641"/>
      <c r="DG9" s="641"/>
      <c r="DH9" s="641"/>
      <c r="DI9" s="641"/>
      <c r="DJ9" s="641"/>
      <c r="DK9" s="641"/>
      <c r="DL9" s="641"/>
      <c r="DM9" s="641"/>
      <c r="DN9" s="641"/>
      <c r="DO9" s="641"/>
      <c r="DP9" s="642"/>
      <c r="DQ9" s="646">
        <v>563226</v>
      </c>
      <c r="DR9" s="641"/>
      <c r="DS9" s="641"/>
      <c r="DT9" s="641"/>
      <c r="DU9" s="641"/>
      <c r="DV9" s="641"/>
      <c r="DW9" s="641"/>
      <c r="DX9" s="641"/>
      <c r="DY9" s="641"/>
      <c r="DZ9" s="641"/>
      <c r="EA9" s="641"/>
      <c r="EB9" s="641"/>
      <c r="EC9" s="684"/>
    </row>
    <row r="10" spans="2:143" ht="11.25" customHeight="1">
      <c r="B10" s="637" t="s">
        <v>247</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231</v>
      </c>
      <c r="AA10" s="677"/>
      <c r="AB10" s="677"/>
      <c r="AC10" s="677"/>
      <c r="AD10" s="678" t="s">
        <v>128</v>
      </c>
      <c r="AE10" s="678"/>
      <c r="AF10" s="678"/>
      <c r="AG10" s="678"/>
      <c r="AH10" s="678"/>
      <c r="AI10" s="678"/>
      <c r="AJ10" s="678"/>
      <c r="AK10" s="678"/>
      <c r="AL10" s="643" t="s">
        <v>128</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84452</v>
      </c>
      <c r="BH10" s="641"/>
      <c r="BI10" s="641"/>
      <c r="BJ10" s="641"/>
      <c r="BK10" s="641"/>
      <c r="BL10" s="641"/>
      <c r="BM10" s="641"/>
      <c r="BN10" s="642"/>
      <c r="BO10" s="677">
        <v>2.2000000000000002</v>
      </c>
      <c r="BP10" s="677"/>
      <c r="BQ10" s="677"/>
      <c r="BR10" s="677"/>
      <c r="BS10" s="646" t="s">
        <v>181</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22207</v>
      </c>
      <c r="CS10" s="641"/>
      <c r="CT10" s="641"/>
      <c r="CU10" s="641"/>
      <c r="CV10" s="641"/>
      <c r="CW10" s="641"/>
      <c r="CX10" s="641"/>
      <c r="CY10" s="642"/>
      <c r="CZ10" s="677">
        <v>0.2</v>
      </c>
      <c r="DA10" s="677"/>
      <c r="DB10" s="677"/>
      <c r="DC10" s="677"/>
      <c r="DD10" s="646" t="s">
        <v>231</v>
      </c>
      <c r="DE10" s="641"/>
      <c r="DF10" s="641"/>
      <c r="DG10" s="641"/>
      <c r="DH10" s="641"/>
      <c r="DI10" s="641"/>
      <c r="DJ10" s="641"/>
      <c r="DK10" s="641"/>
      <c r="DL10" s="641"/>
      <c r="DM10" s="641"/>
      <c r="DN10" s="641"/>
      <c r="DO10" s="641"/>
      <c r="DP10" s="642"/>
      <c r="DQ10" s="646">
        <v>14747</v>
      </c>
      <c r="DR10" s="641"/>
      <c r="DS10" s="641"/>
      <c r="DT10" s="641"/>
      <c r="DU10" s="641"/>
      <c r="DV10" s="641"/>
      <c r="DW10" s="641"/>
      <c r="DX10" s="641"/>
      <c r="DY10" s="641"/>
      <c r="DZ10" s="641"/>
      <c r="EA10" s="641"/>
      <c r="EB10" s="641"/>
      <c r="EC10" s="684"/>
    </row>
    <row r="11" spans="2:143" ht="11.25" customHeight="1">
      <c r="B11" s="637" t="s">
        <v>250</v>
      </c>
      <c r="C11" s="638"/>
      <c r="D11" s="638"/>
      <c r="E11" s="638"/>
      <c r="F11" s="638"/>
      <c r="G11" s="638"/>
      <c r="H11" s="638"/>
      <c r="I11" s="638"/>
      <c r="J11" s="638"/>
      <c r="K11" s="638"/>
      <c r="L11" s="638"/>
      <c r="M11" s="638"/>
      <c r="N11" s="638"/>
      <c r="O11" s="638"/>
      <c r="P11" s="638"/>
      <c r="Q11" s="639"/>
      <c r="R11" s="640">
        <v>618691</v>
      </c>
      <c r="S11" s="641"/>
      <c r="T11" s="641"/>
      <c r="U11" s="641"/>
      <c r="V11" s="641"/>
      <c r="W11" s="641"/>
      <c r="X11" s="641"/>
      <c r="Y11" s="642"/>
      <c r="Z11" s="643">
        <v>4.9000000000000004</v>
      </c>
      <c r="AA11" s="644"/>
      <c r="AB11" s="644"/>
      <c r="AC11" s="645"/>
      <c r="AD11" s="646">
        <v>618691</v>
      </c>
      <c r="AE11" s="641"/>
      <c r="AF11" s="641"/>
      <c r="AG11" s="641"/>
      <c r="AH11" s="641"/>
      <c r="AI11" s="641"/>
      <c r="AJ11" s="641"/>
      <c r="AK11" s="642"/>
      <c r="AL11" s="643">
        <v>9.6</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211971</v>
      </c>
      <c r="BH11" s="641"/>
      <c r="BI11" s="641"/>
      <c r="BJ11" s="641"/>
      <c r="BK11" s="641"/>
      <c r="BL11" s="641"/>
      <c r="BM11" s="641"/>
      <c r="BN11" s="642"/>
      <c r="BO11" s="677">
        <v>5.5</v>
      </c>
      <c r="BP11" s="677"/>
      <c r="BQ11" s="677"/>
      <c r="BR11" s="677"/>
      <c r="BS11" s="646" t="s">
        <v>128</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378212</v>
      </c>
      <c r="CS11" s="641"/>
      <c r="CT11" s="641"/>
      <c r="CU11" s="641"/>
      <c r="CV11" s="641"/>
      <c r="CW11" s="641"/>
      <c r="CX11" s="641"/>
      <c r="CY11" s="642"/>
      <c r="CZ11" s="677">
        <v>3.1</v>
      </c>
      <c r="DA11" s="677"/>
      <c r="DB11" s="677"/>
      <c r="DC11" s="677"/>
      <c r="DD11" s="646">
        <v>277129</v>
      </c>
      <c r="DE11" s="641"/>
      <c r="DF11" s="641"/>
      <c r="DG11" s="641"/>
      <c r="DH11" s="641"/>
      <c r="DI11" s="641"/>
      <c r="DJ11" s="641"/>
      <c r="DK11" s="641"/>
      <c r="DL11" s="641"/>
      <c r="DM11" s="641"/>
      <c r="DN11" s="641"/>
      <c r="DO11" s="641"/>
      <c r="DP11" s="642"/>
      <c r="DQ11" s="646">
        <v>89549</v>
      </c>
      <c r="DR11" s="641"/>
      <c r="DS11" s="641"/>
      <c r="DT11" s="641"/>
      <c r="DU11" s="641"/>
      <c r="DV11" s="641"/>
      <c r="DW11" s="641"/>
      <c r="DX11" s="641"/>
      <c r="DY11" s="641"/>
      <c r="DZ11" s="641"/>
      <c r="EA11" s="641"/>
      <c r="EB11" s="641"/>
      <c r="EC11" s="684"/>
    </row>
    <row r="12" spans="2:143" ht="11.25" customHeight="1">
      <c r="B12" s="637" t="s">
        <v>253</v>
      </c>
      <c r="C12" s="638"/>
      <c r="D12" s="638"/>
      <c r="E12" s="638"/>
      <c r="F12" s="638"/>
      <c r="G12" s="638"/>
      <c r="H12" s="638"/>
      <c r="I12" s="638"/>
      <c r="J12" s="638"/>
      <c r="K12" s="638"/>
      <c r="L12" s="638"/>
      <c r="M12" s="638"/>
      <c r="N12" s="638"/>
      <c r="O12" s="638"/>
      <c r="P12" s="638"/>
      <c r="Q12" s="639"/>
      <c r="R12" s="640">
        <v>17995</v>
      </c>
      <c r="S12" s="641"/>
      <c r="T12" s="641"/>
      <c r="U12" s="641"/>
      <c r="V12" s="641"/>
      <c r="W12" s="641"/>
      <c r="X12" s="641"/>
      <c r="Y12" s="642"/>
      <c r="Z12" s="677">
        <v>0.1</v>
      </c>
      <c r="AA12" s="677"/>
      <c r="AB12" s="677"/>
      <c r="AC12" s="677"/>
      <c r="AD12" s="678">
        <v>17995</v>
      </c>
      <c r="AE12" s="678"/>
      <c r="AF12" s="678"/>
      <c r="AG12" s="678"/>
      <c r="AH12" s="678"/>
      <c r="AI12" s="678"/>
      <c r="AJ12" s="678"/>
      <c r="AK12" s="678"/>
      <c r="AL12" s="643">
        <v>0.3</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1958905</v>
      </c>
      <c r="BH12" s="641"/>
      <c r="BI12" s="641"/>
      <c r="BJ12" s="641"/>
      <c r="BK12" s="641"/>
      <c r="BL12" s="641"/>
      <c r="BM12" s="641"/>
      <c r="BN12" s="642"/>
      <c r="BO12" s="677">
        <v>50.5</v>
      </c>
      <c r="BP12" s="677"/>
      <c r="BQ12" s="677"/>
      <c r="BR12" s="677"/>
      <c r="BS12" s="646" t="s">
        <v>231</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38580</v>
      </c>
      <c r="CS12" s="641"/>
      <c r="CT12" s="641"/>
      <c r="CU12" s="641"/>
      <c r="CV12" s="641"/>
      <c r="CW12" s="641"/>
      <c r="CX12" s="641"/>
      <c r="CY12" s="642"/>
      <c r="CZ12" s="677">
        <v>0.3</v>
      </c>
      <c r="DA12" s="677"/>
      <c r="DB12" s="677"/>
      <c r="DC12" s="677"/>
      <c r="DD12" s="646" t="s">
        <v>181</v>
      </c>
      <c r="DE12" s="641"/>
      <c r="DF12" s="641"/>
      <c r="DG12" s="641"/>
      <c r="DH12" s="641"/>
      <c r="DI12" s="641"/>
      <c r="DJ12" s="641"/>
      <c r="DK12" s="641"/>
      <c r="DL12" s="641"/>
      <c r="DM12" s="641"/>
      <c r="DN12" s="641"/>
      <c r="DO12" s="641"/>
      <c r="DP12" s="642"/>
      <c r="DQ12" s="646">
        <v>32018</v>
      </c>
      <c r="DR12" s="641"/>
      <c r="DS12" s="641"/>
      <c r="DT12" s="641"/>
      <c r="DU12" s="641"/>
      <c r="DV12" s="641"/>
      <c r="DW12" s="641"/>
      <c r="DX12" s="641"/>
      <c r="DY12" s="641"/>
      <c r="DZ12" s="641"/>
      <c r="EA12" s="641"/>
      <c r="EB12" s="641"/>
      <c r="EC12" s="684"/>
    </row>
    <row r="13" spans="2:143" ht="11.25" customHeight="1">
      <c r="B13" s="637" t="s">
        <v>256</v>
      </c>
      <c r="C13" s="638"/>
      <c r="D13" s="638"/>
      <c r="E13" s="638"/>
      <c r="F13" s="638"/>
      <c r="G13" s="638"/>
      <c r="H13" s="638"/>
      <c r="I13" s="638"/>
      <c r="J13" s="638"/>
      <c r="K13" s="638"/>
      <c r="L13" s="638"/>
      <c r="M13" s="638"/>
      <c r="N13" s="638"/>
      <c r="O13" s="638"/>
      <c r="P13" s="638"/>
      <c r="Q13" s="639"/>
      <c r="R13" s="640" t="s">
        <v>181</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231</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1929252</v>
      </c>
      <c r="BH13" s="641"/>
      <c r="BI13" s="641"/>
      <c r="BJ13" s="641"/>
      <c r="BK13" s="641"/>
      <c r="BL13" s="641"/>
      <c r="BM13" s="641"/>
      <c r="BN13" s="642"/>
      <c r="BO13" s="677">
        <v>49.8</v>
      </c>
      <c r="BP13" s="677"/>
      <c r="BQ13" s="677"/>
      <c r="BR13" s="677"/>
      <c r="BS13" s="646" t="s">
        <v>128</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1090296</v>
      </c>
      <c r="CS13" s="641"/>
      <c r="CT13" s="641"/>
      <c r="CU13" s="641"/>
      <c r="CV13" s="641"/>
      <c r="CW13" s="641"/>
      <c r="CX13" s="641"/>
      <c r="CY13" s="642"/>
      <c r="CZ13" s="677">
        <v>8.9</v>
      </c>
      <c r="DA13" s="677"/>
      <c r="DB13" s="677"/>
      <c r="DC13" s="677"/>
      <c r="DD13" s="646">
        <v>738817</v>
      </c>
      <c r="DE13" s="641"/>
      <c r="DF13" s="641"/>
      <c r="DG13" s="641"/>
      <c r="DH13" s="641"/>
      <c r="DI13" s="641"/>
      <c r="DJ13" s="641"/>
      <c r="DK13" s="641"/>
      <c r="DL13" s="641"/>
      <c r="DM13" s="641"/>
      <c r="DN13" s="641"/>
      <c r="DO13" s="641"/>
      <c r="DP13" s="642"/>
      <c r="DQ13" s="646">
        <v>601721</v>
      </c>
      <c r="DR13" s="641"/>
      <c r="DS13" s="641"/>
      <c r="DT13" s="641"/>
      <c r="DU13" s="641"/>
      <c r="DV13" s="641"/>
      <c r="DW13" s="641"/>
      <c r="DX13" s="641"/>
      <c r="DY13" s="641"/>
      <c r="DZ13" s="641"/>
      <c r="EA13" s="641"/>
      <c r="EB13" s="641"/>
      <c r="EC13" s="684"/>
    </row>
    <row r="14" spans="2:143" ht="11.25" customHeight="1">
      <c r="B14" s="637" t="s">
        <v>259</v>
      </c>
      <c r="C14" s="638"/>
      <c r="D14" s="638"/>
      <c r="E14" s="638"/>
      <c r="F14" s="638"/>
      <c r="G14" s="638"/>
      <c r="H14" s="638"/>
      <c r="I14" s="638"/>
      <c r="J14" s="638"/>
      <c r="K14" s="638"/>
      <c r="L14" s="638"/>
      <c r="M14" s="638"/>
      <c r="N14" s="638"/>
      <c r="O14" s="638"/>
      <c r="P14" s="638"/>
      <c r="Q14" s="639"/>
      <c r="R14" s="640">
        <v>11162</v>
      </c>
      <c r="S14" s="641"/>
      <c r="T14" s="641"/>
      <c r="U14" s="641"/>
      <c r="V14" s="641"/>
      <c r="W14" s="641"/>
      <c r="X14" s="641"/>
      <c r="Y14" s="642"/>
      <c r="Z14" s="677">
        <v>0.1</v>
      </c>
      <c r="AA14" s="677"/>
      <c r="AB14" s="677"/>
      <c r="AC14" s="677"/>
      <c r="AD14" s="678">
        <v>11162</v>
      </c>
      <c r="AE14" s="678"/>
      <c r="AF14" s="678"/>
      <c r="AG14" s="678"/>
      <c r="AH14" s="678"/>
      <c r="AI14" s="678"/>
      <c r="AJ14" s="678"/>
      <c r="AK14" s="678"/>
      <c r="AL14" s="643">
        <v>0.2</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140231</v>
      </c>
      <c r="BH14" s="641"/>
      <c r="BI14" s="641"/>
      <c r="BJ14" s="641"/>
      <c r="BK14" s="641"/>
      <c r="BL14" s="641"/>
      <c r="BM14" s="641"/>
      <c r="BN14" s="642"/>
      <c r="BO14" s="677">
        <v>3.6</v>
      </c>
      <c r="BP14" s="677"/>
      <c r="BQ14" s="677"/>
      <c r="BR14" s="677"/>
      <c r="BS14" s="646" t="s">
        <v>128</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513656</v>
      </c>
      <c r="CS14" s="641"/>
      <c r="CT14" s="641"/>
      <c r="CU14" s="641"/>
      <c r="CV14" s="641"/>
      <c r="CW14" s="641"/>
      <c r="CX14" s="641"/>
      <c r="CY14" s="642"/>
      <c r="CZ14" s="677">
        <v>4.2</v>
      </c>
      <c r="DA14" s="677"/>
      <c r="DB14" s="677"/>
      <c r="DC14" s="677"/>
      <c r="DD14" s="646" t="s">
        <v>128</v>
      </c>
      <c r="DE14" s="641"/>
      <c r="DF14" s="641"/>
      <c r="DG14" s="641"/>
      <c r="DH14" s="641"/>
      <c r="DI14" s="641"/>
      <c r="DJ14" s="641"/>
      <c r="DK14" s="641"/>
      <c r="DL14" s="641"/>
      <c r="DM14" s="641"/>
      <c r="DN14" s="641"/>
      <c r="DO14" s="641"/>
      <c r="DP14" s="642"/>
      <c r="DQ14" s="646">
        <v>513656</v>
      </c>
      <c r="DR14" s="641"/>
      <c r="DS14" s="641"/>
      <c r="DT14" s="641"/>
      <c r="DU14" s="641"/>
      <c r="DV14" s="641"/>
      <c r="DW14" s="641"/>
      <c r="DX14" s="641"/>
      <c r="DY14" s="641"/>
      <c r="DZ14" s="641"/>
      <c r="EA14" s="641"/>
      <c r="EB14" s="641"/>
      <c r="EC14" s="684"/>
    </row>
    <row r="15" spans="2:143" ht="11.25" customHeight="1">
      <c r="B15" s="637" t="s">
        <v>262</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128</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151882</v>
      </c>
      <c r="BH15" s="641"/>
      <c r="BI15" s="641"/>
      <c r="BJ15" s="641"/>
      <c r="BK15" s="641"/>
      <c r="BL15" s="641"/>
      <c r="BM15" s="641"/>
      <c r="BN15" s="642"/>
      <c r="BO15" s="677">
        <v>3.9</v>
      </c>
      <c r="BP15" s="677"/>
      <c r="BQ15" s="677"/>
      <c r="BR15" s="677"/>
      <c r="BS15" s="646" t="s">
        <v>231</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1274029</v>
      </c>
      <c r="CS15" s="641"/>
      <c r="CT15" s="641"/>
      <c r="CU15" s="641"/>
      <c r="CV15" s="641"/>
      <c r="CW15" s="641"/>
      <c r="CX15" s="641"/>
      <c r="CY15" s="642"/>
      <c r="CZ15" s="677">
        <v>10.4</v>
      </c>
      <c r="DA15" s="677"/>
      <c r="DB15" s="677"/>
      <c r="DC15" s="677"/>
      <c r="DD15" s="646">
        <v>30327</v>
      </c>
      <c r="DE15" s="641"/>
      <c r="DF15" s="641"/>
      <c r="DG15" s="641"/>
      <c r="DH15" s="641"/>
      <c r="DI15" s="641"/>
      <c r="DJ15" s="641"/>
      <c r="DK15" s="641"/>
      <c r="DL15" s="641"/>
      <c r="DM15" s="641"/>
      <c r="DN15" s="641"/>
      <c r="DO15" s="641"/>
      <c r="DP15" s="642"/>
      <c r="DQ15" s="646">
        <v>879855</v>
      </c>
      <c r="DR15" s="641"/>
      <c r="DS15" s="641"/>
      <c r="DT15" s="641"/>
      <c r="DU15" s="641"/>
      <c r="DV15" s="641"/>
      <c r="DW15" s="641"/>
      <c r="DX15" s="641"/>
      <c r="DY15" s="641"/>
      <c r="DZ15" s="641"/>
      <c r="EA15" s="641"/>
      <c r="EB15" s="641"/>
      <c r="EC15" s="684"/>
    </row>
    <row r="16" spans="2:143" ht="11.25" customHeight="1">
      <c r="B16" s="637" t="s">
        <v>265</v>
      </c>
      <c r="C16" s="638"/>
      <c r="D16" s="638"/>
      <c r="E16" s="638"/>
      <c r="F16" s="638"/>
      <c r="G16" s="638"/>
      <c r="H16" s="638"/>
      <c r="I16" s="638"/>
      <c r="J16" s="638"/>
      <c r="K16" s="638"/>
      <c r="L16" s="638"/>
      <c r="M16" s="638"/>
      <c r="N16" s="638"/>
      <c r="O16" s="638"/>
      <c r="P16" s="638"/>
      <c r="Q16" s="639"/>
      <c r="R16" s="640">
        <v>2199</v>
      </c>
      <c r="S16" s="641"/>
      <c r="T16" s="641"/>
      <c r="U16" s="641"/>
      <c r="V16" s="641"/>
      <c r="W16" s="641"/>
      <c r="X16" s="641"/>
      <c r="Y16" s="642"/>
      <c r="Z16" s="677">
        <v>0</v>
      </c>
      <c r="AA16" s="677"/>
      <c r="AB16" s="677"/>
      <c r="AC16" s="677"/>
      <c r="AD16" s="678">
        <v>2199</v>
      </c>
      <c r="AE16" s="678"/>
      <c r="AF16" s="678"/>
      <c r="AG16" s="678"/>
      <c r="AH16" s="678"/>
      <c r="AI16" s="678"/>
      <c r="AJ16" s="678"/>
      <c r="AK16" s="678"/>
      <c r="AL16" s="643">
        <v>0</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648</v>
      </c>
      <c r="CS16" s="641"/>
      <c r="CT16" s="641"/>
      <c r="CU16" s="641"/>
      <c r="CV16" s="641"/>
      <c r="CW16" s="641"/>
      <c r="CX16" s="641"/>
      <c r="CY16" s="642"/>
      <c r="CZ16" s="677">
        <v>0</v>
      </c>
      <c r="DA16" s="677"/>
      <c r="DB16" s="677"/>
      <c r="DC16" s="677"/>
      <c r="DD16" s="646" t="s">
        <v>181</v>
      </c>
      <c r="DE16" s="641"/>
      <c r="DF16" s="641"/>
      <c r="DG16" s="641"/>
      <c r="DH16" s="641"/>
      <c r="DI16" s="641"/>
      <c r="DJ16" s="641"/>
      <c r="DK16" s="641"/>
      <c r="DL16" s="641"/>
      <c r="DM16" s="641"/>
      <c r="DN16" s="641"/>
      <c r="DO16" s="641"/>
      <c r="DP16" s="642"/>
      <c r="DQ16" s="646">
        <v>648</v>
      </c>
      <c r="DR16" s="641"/>
      <c r="DS16" s="641"/>
      <c r="DT16" s="641"/>
      <c r="DU16" s="641"/>
      <c r="DV16" s="641"/>
      <c r="DW16" s="641"/>
      <c r="DX16" s="641"/>
      <c r="DY16" s="641"/>
      <c r="DZ16" s="641"/>
      <c r="EA16" s="641"/>
      <c r="EB16" s="641"/>
      <c r="EC16" s="684"/>
    </row>
    <row r="17" spans="2:133" ht="11.25" customHeight="1">
      <c r="B17" s="637" t="s">
        <v>268</v>
      </c>
      <c r="C17" s="638"/>
      <c r="D17" s="638"/>
      <c r="E17" s="638"/>
      <c r="F17" s="638"/>
      <c r="G17" s="638"/>
      <c r="H17" s="638"/>
      <c r="I17" s="638"/>
      <c r="J17" s="638"/>
      <c r="K17" s="638"/>
      <c r="L17" s="638"/>
      <c r="M17" s="638"/>
      <c r="N17" s="638"/>
      <c r="O17" s="638"/>
      <c r="P17" s="638"/>
      <c r="Q17" s="639"/>
      <c r="R17" s="640">
        <v>78862</v>
      </c>
      <c r="S17" s="641"/>
      <c r="T17" s="641"/>
      <c r="U17" s="641"/>
      <c r="V17" s="641"/>
      <c r="W17" s="641"/>
      <c r="X17" s="641"/>
      <c r="Y17" s="642"/>
      <c r="Z17" s="677">
        <v>0.6</v>
      </c>
      <c r="AA17" s="677"/>
      <c r="AB17" s="677"/>
      <c r="AC17" s="677"/>
      <c r="AD17" s="678">
        <v>78862</v>
      </c>
      <c r="AE17" s="678"/>
      <c r="AF17" s="678"/>
      <c r="AG17" s="678"/>
      <c r="AH17" s="678"/>
      <c r="AI17" s="678"/>
      <c r="AJ17" s="678"/>
      <c r="AK17" s="678"/>
      <c r="AL17" s="643">
        <v>1.2</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181</v>
      </c>
      <c r="BP17" s="677"/>
      <c r="BQ17" s="677"/>
      <c r="BR17" s="677"/>
      <c r="BS17" s="646" t="s">
        <v>128</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1202599</v>
      </c>
      <c r="CS17" s="641"/>
      <c r="CT17" s="641"/>
      <c r="CU17" s="641"/>
      <c r="CV17" s="641"/>
      <c r="CW17" s="641"/>
      <c r="CX17" s="641"/>
      <c r="CY17" s="642"/>
      <c r="CZ17" s="677">
        <v>9.8000000000000007</v>
      </c>
      <c r="DA17" s="677"/>
      <c r="DB17" s="677"/>
      <c r="DC17" s="677"/>
      <c r="DD17" s="646" t="s">
        <v>231</v>
      </c>
      <c r="DE17" s="641"/>
      <c r="DF17" s="641"/>
      <c r="DG17" s="641"/>
      <c r="DH17" s="641"/>
      <c r="DI17" s="641"/>
      <c r="DJ17" s="641"/>
      <c r="DK17" s="641"/>
      <c r="DL17" s="641"/>
      <c r="DM17" s="641"/>
      <c r="DN17" s="641"/>
      <c r="DO17" s="641"/>
      <c r="DP17" s="642"/>
      <c r="DQ17" s="646">
        <v>989255</v>
      </c>
      <c r="DR17" s="641"/>
      <c r="DS17" s="641"/>
      <c r="DT17" s="641"/>
      <c r="DU17" s="641"/>
      <c r="DV17" s="641"/>
      <c r="DW17" s="641"/>
      <c r="DX17" s="641"/>
      <c r="DY17" s="641"/>
      <c r="DZ17" s="641"/>
      <c r="EA17" s="641"/>
      <c r="EB17" s="641"/>
      <c r="EC17" s="684"/>
    </row>
    <row r="18" spans="2:133" ht="11.25" customHeight="1">
      <c r="B18" s="637" t="s">
        <v>271</v>
      </c>
      <c r="C18" s="638"/>
      <c r="D18" s="638"/>
      <c r="E18" s="638"/>
      <c r="F18" s="638"/>
      <c r="G18" s="638"/>
      <c r="H18" s="638"/>
      <c r="I18" s="638"/>
      <c r="J18" s="638"/>
      <c r="K18" s="638"/>
      <c r="L18" s="638"/>
      <c r="M18" s="638"/>
      <c r="N18" s="638"/>
      <c r="O18" s="638"/>
      <c r="P18" s="638"/>
      <c r="Q18" s="639"/>
      <c r="R18" s="640">
        <v>22861</v>
      </c>
      <c r="S18" s="641"/>
      <c r="T18" s="641"/>
      <c r="U18" s="641"/>
      <c r="V18" s="641"/>
      <c r="W18" s="641"/>
      <c r="X18" s="641"/>
      <c r="Y18" s="642"/>
      <c r="Z18" s="677">
        <v>0.2</v>
      </c>
      <c r="AA18" s="677"/>
      <c r="AB18" s="677"/>
      <c r="AC18" s="677"/>
      <c r="AD18" s="678">
        <v>22861</v>
      </c>
      <c r="AE18" s="678"/>
      <c r="AF18" s="678"/>
      <c r="AG18" s="678"/>
      <c r="AH18" s="678"/>
      <c r="AI18" s="678"/>
      <c r="AJ18" s="678"/>
      <c r="AK18" s="678"/>
      <c r="AL18" s="643">
        <v>0.4</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c r="B19" s="637" t="s">
        <v>274</v>
      </c>
      <c r="C19" s="638"/>
      <c r="D19" s="638"/>
      <c r="E19" s="638"/>
      <c r="F19" s="638"/>
      <c r="G19" s="638"/>
      <c r="H19" s="638"/>
      <c r="I19" s="638"/>
      <c r="J19" s="638"/>
      <c r="K19" s="638"/>
      <c r="L19" s="638"/>
      <c r="M19" s="638"/>
      <c r="N19" s="638"/>
      <c r="O19" s="638"/>
      <c r="P19" s="638"/>
      <c r="Q19" s="639"/>
      <c r="R19" s="640" t="s">
        <v>128</v>
      </c>
      <c r="S19" s="641"/>
      <c r="T19" s="641"/>
      <c r="U19" s="641"/>
      <c r="V19" s="641"/>
      <c r="W19" s="641"/>
      <c r="X19" s="641"/>
      <c r="Y19" s="642"/>
      <c r="Z19" s="677" t="s">
        <v>181</v>
      </c>
      <c r="AA19" s="677"/>
      <c r="AB19" s="677"/>
      <c r="AC19" s="677"/>
      <c r="AD19" s="678" t="s">
        <v>128</v>
      </c>
      <c r="AE19" s="678"/>
      <c r="AF19" s="678"/>
      <c r="AG19" s="678"/>
      <c r="AH19" s="678"/>
      <c r="AI19" s="678"/>
      <c r="AJ19" s="678"/>
      <c r="AK19" s="678"/>
      <c r="AL19" s="643" t="s">
        <v>181</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t="s">
        <v>128</v>
      </c>
      <c r="BH19" s="641"/>
      <c r="BI19" s="641"/>
      <c r="BJ19" s="641"/>
      <c r="BK19" s="641"/>
      <c r="BL19" s="641"/>
      <c r="BM19" s="641"/>
      <c r="BN19" s="642"/>
      <c r="BO19" s="677" t="s">
        <v>128</v>
      </c>
      <c r="BP19" s="677"/>
      <c r="BQ19" s="677"/>
      <c r="BR19" s="677"/>
      <c r="BS19" s="646" t="s">
        <v>128</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c r="B20" s="637" t="s">
        <v>277</v>
      </c>
      <c r="C20" s="638"/>
      <c r="D20" s="638"/>
      <c r="E20" s="638"/>
      <c r="F20" s="638"/>
      <c r="G20" s="638"/>
      <c r="H20" s="638"/>
      <c r="I20" s="638"/>
      <c r="J20" s="638"/>
      <c r="K20" s="638"/>
      <c r="L20" s="638"/>
      <c r="M20" s="638"/>
      <c r="N20" s="638"/>
      <c r="O20" s="638"/>
      <c r="P20" s="638"/>
      <c r="Q20" s="639"/>
      <c r="R20" s="640" t="s">
        <v>231</v>
      </c>
      <c r="S20" s="641"/>
      <c r="T20" s="641"/>
      <c r="U20" s="641"/>
      <c r="V20" s="641"/>
      <c r="W20" s="641"/>
      <c r="X20" s="641"/>
      <c r="Y20" s="642"/>
      <c r="Z20" s="677" t="s">
        <v>128</v>
      </c>
      <c r="AA20" s="677"/>
      <c r="AB20" s="677"/>
      <c r="AC20" s="677"/>
      <c r="AD20" s="678" t="s">
        <v>128</v>
      </c>
      <c r="AE20" s="678"/>
      <c r="AF20" s="678"/>
      <c r="AG20" s="678"/>
      <c r="AH20" s="678"/>
      <c r="AI20" s="678"/>
      <c r="AJ20" s="678"/>
      <c r="AK20" s="678"/>
      <c r="AL20" s="643" t="s">
        <v>128</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t="s">
        <v>231</v>
      </c>
      <c r="BH20" s="641"/>
      <c r="BI20" s="641"/>
      <c r="BJ20" s="641"/>
      <c r="BK20" s="641"/>
      <c r="BL20" s="641"/>
      <c r="BM20" s="641"/>
      <c r="BN20" s="642"/>
      <c r="BO20" s="677" t="s">
        <v>128</v>
      </c>
      <c r="BP20" s="677"/>
      <c r="BQ20" s="677"/>
      <c r="BR20" s="677"/>
      <c r="BS20" s="646" t="s">
        <v>231</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12259824</v>
      </c>
      <c r="CS20" s="641"/>
      <c r="CT20" s="641"/>
      <c r="CU20" s="641"/>
      <c r="CV20" s="641"/>
      <c r="CW20" s="641"/>
      <c r="CX20" s="641"/>
      <c r="CY20" s="642"/>
      <c r="CZ20" s="677">
        <v>100</v>
      </c>
      <c r="DA20" s="677"/>
      <c r="DB20" s="677"/>
      <c r="DC20" s="677"/>
      <c r="DD20" s="646">
        <v>1049478</v>
      </c>
      <c r="DE20" s="641"/>
      <c r="DF20" s="641"/>
      <c r="DG20" s="641"/>
      <c r="DH20" s="641"/>
      <c r="DI20" s="641"/>
      <c r="DJ20" s="641"/>
      <c r="DK20" s="641"/>
      <c r="DL20" s="641"/>
      <c r="DM20" s="641"/>
      <c r="DN20" s="641"/>
      <c r="DO20" s="641"/>
      <c r="DP20" s="642"/>
      <c r="DQ20" s="646">
        <v>7392053</v>
      </c>
      <c r="DR20" s="641"/>
      <c r="DS20" s="641"/>
      <c r="DT20" s="641"/>
      <c r="DU20" s="641"/>
      <c r="DV20" s="641"/>
      <c r="DW20" s="641"/>
      <c r="DX20" s="641"/>
      <c r="DY20" s="641"/>
      <c r="DZ20" s="641"/>
      <c r="EA20" s="641"/>
      <c r="EB20" s="641"/>
      <c r="EC20" s="684"/>
    </row>
    <row r="21" spans="2:133" ht="11.25" customHeight="1">
      <c r="B21" s="637" t="s">
        <v>280</v>
      </c>
      <c r="C21" s="638"/>
      <c r="D21" s="638"/>
      <c r="E21" s="638"/>
      <c r="F21" s="638"/>
      <c r="G21" s="638"/>
      <c r="H21" s="638"/>
      <c r="I21" s="638"/>
      <c r="J21" s="638"/>
      <c r="K21" s="638"/>
      <c r="L21" s="638"/>
      <c r="M21" s="638"/>
      <c r="N21" s="638"/>
      <c r="O21" s="638"/>
      <c r="P21" s="638"/>
      <c r="Q21" s="639"/>
      <c r="R21" s="640">
        <v>56001</v>
      </c>
      <c r="S21" s="641"/>
      <c r="T21" s="641"/>
      <c r="U21" s="641"/>
      <c r="V21" s="641"/>
      <c r="W21" s="641"/>
      <c r="X21" s="641"/>
      <c r="Y21" s="642"/>
      <c r="Z21" s="677">
        <v>0.4</v>
      </c>
      <c r="AA21" s="677"/>
      <c r="AB21" s="677"/>
      <c r="AC21" s="677"/>
      <c r="AD21" s="678">
        <v>56001</v>
      </c>
      <c r="AE21" s="678"/>
      <c r="AF21" s="678"/>
      <c r="AG21" s="678"/>
      <c r="AH21" s="678"/>
      <c r="AI21" s="678"/>
      <c r="AJ21" s="678"/>
      <c r="AK21" s="678"/>
      <c r="AL21" s="643">
        <v>0.9</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t="s">
        <v>128</v>
      </c>
      <c r="BH21" s="641"/>
      <c r="BI21" s="641"/>
      <c r="BJ21" s="641"/>
      <c r="BK21" s="641"/>
      <c r="BL21" s="641"/>
      <c r="BM21" s="641"/>
      <c r="BN21" s="642"/>
      <c r="BO21" s="677" t="s">
        <v>231</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282</v>
      </c>
      <c r="C22" s="638"/>
      <c r="D22" s="638"/>
      <c r="E22" s="638"/>
      <c r="F22" s="638"/>
      <c r="G22" s="638"/>
      <c r="H22" s="638"/>
      <c r="I22" s="638"/>
      <c r="J22" s="638"/>
      <c r="K22" s="638"/>
      <c r="L22" s="638"/>
      <c r="M22" s="638"/>
      <c r="N22" s="638"/>
      <c r="O22" s="638"/>
      <c r="P22" s="638"/>
      <c r="Q22" s="639"/>
      <c r="R22" s="640">
        <v>1824960</v>
      </c>
      <c r="S22" s="641"/>
      <c r="T22" s="641"/>
      <c r="U22" s="641"/>
      <c r="V22" s="641"/>
      <c r="W22" s="641"/>
      <c r="X22" s="641"/>
      <c r="Y22" s="642"/>
      <c r="Z22" s="677">
        <v>14.4</v>
      </c>
      <c r="AA22" s="677"/>
      <c r="AB22" s="677"/>
      <c r="AC22" s="677"/>
      <c r="AD22" s="678">
        <v>1705006</v>
      </c>
      <c r="AE22" s="678"/>
      <c r="AF22" s="678"/>
      <c r="AG22" s="678"/>
      <c r="AH22" s="678"/>
      <c r="AI22" s="678"/>
      <c r="AJ22" s="678"/>
      <c r="AK22" s="678"/>
      <c r="AL22" s="643">
        <v>26.6</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128</v>
      </c>
      <c r="BH22" s="641"/>
      <c r="BI22" s="641"/>
      <c r="BJ22" s="641"/>
      <c r="BK22" s="641"/>
      <c r="BL22" s="641"/>
      <c r="BM22" s="641"/>
      <c r="BN22" s="642"/>
      <c r="BO22" s="677" t="s">
        <v>128</v>
      </c>
      <c r="BP22" s="677"/>
      <c r="BQ22" s="677"/>
      <c r="BR22" s="677"/>
      <c r="BS22" s="646" t="s">
        <v>181</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285</v>
      </c>
      <c r="C23" s="638"/>
      <c r="D23" s="638"/>
      <c r="E23" s="638"/>
      <c r="F23" s="638"/>
      <c r="G23" s="638"/>
      <c r="H23" s="638"/>
      <c r="I23" s="638"/>
      <c r="J23" s="638"/>
      <c r="K23" s="638"/>
      <c r="L23" s="638"/>
      <c r="M23" s="638"/>
      <c r="N23" s="638"/>
      <c r="O23" s="638"/>
      <c r="P23" s="638"/>
      <c r="Q23" s="639"/>
      <c r="R23" s="640">
        <v>1705006</v>
      </c>
      <c r="S23" s="641"/>
      <c r="T23" s="641"/>
      <c r="U23" s="641"/>
      <c r="V23" s="641"/>
      <c r="W23" s="641"/>
      <c r="X23" s="641"/>
      <c r="Y23" s="642"/>
      <c r="Z23" s="677">
        <v>13.5</v>
      </c>
      <c r="AA23" s="677"/>
      <c r="AB23" s="677"/>
      <c r="AC23" s="677"/>
      <c r="AD23" s="678">
        <v>1705006</v>
      </c>
      <c r="AE23" s="678"/>
      <c r="AF23" s="678"/>
      <c r="AG23" s="678"/>
      <c r="AH23" s="678"/>
      <c r="AI23" s="678"/>
      <c r="AJ23" s="678"/>
      <c r="AK23" s="678"/>
      <c r="AL23" s="643">
        <v>26.6</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t="s">
        <v>181</v>
      </c>
      <c r="BH23" s="641"/>
      <c r="BI23" s="641"/>
      <c r="BJ23" s="641"/>
      <c r="BK23" s="641"/>
      <c r="BL23" s="641"/>
      <c r="BM23" s="641"/>
      <c r="BN23" s="642"/>
      <c r="BO23" s="677" t="s">
        <v>231</v>
      </c>
      <c r="BP23" s="677"/>
      <c r="BQ23" s="677"/>
      <c r="BR23" s="677"/>
      <c r="BS23" s="646" t="s">
        <v>128</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c r="B24" s="637" t="s">
        <v>292</v>
      </c>
      <c r="C24" s="638"/>
      <c r="D24" s="638"/>
      <c r="E24" s="638"/>
      <c r="F24" s="638"/>
      <c r="G24" s="638"/>
      <c r="H24" s="638"/>
      <c r="I24" s="638"/>
      <c r="J24" s="638"/>
      <c r="K24" s="638"/>
      <c r="L24" s="638"/>
      <c r="M24" s="638"/>
      <c r="N24" s="638"/>
      <c r="O24" s="638"/>
      <c r="P24" s="638"/>
      <c r="Q24" s="639"/>
      <c r="R24" s="640">
        <v>119954</v>
      </c>
      <c r="S24" s="641"/>
      <c r="T24" s="641"/>
      <c r="U24" s="641"/>
      <c r="V24" s="641"/>
      <c r="W24" s="641"/>
      <c r="X24" s="641"/>
      <c r="Y24" s="642"/>
      <c r="Z24" s="677">
        <v>0.9</v>
      </c>
      <c r="AA24" s="677"/>
      <c r="AB24" s="677"/>
      <c r="AC24" s="677"/>
      <c r="AD24" s="678" t="s">
        <v>231</v>
      </c>
      <c r="AE24" s="678"/>
      <c r="AF24" s="678"/>
      <c r="AG24" s="678"/>
      <c r="AH24" s="678"/>
      <c r="AI24" s="678"/>
      <c r="AJ24" s="678"/>
      <c r="AK24" s="678"/>
      <c r="AL24" s="643" t="s">
        <v>128</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231</v>
      </c>
      <c r="BH24" s="641"/>
      <c r="BI24" s="641"/>
      <c r="BJ24" s="641"/>
      <c r="BK24" s="641"/>
      <c r="BL24" s="641"/>
      <c r="BM24" s="641"/>
      <c r="BN24" s="642"/>
      <c r="BO24" s="677" t="s">
        <v>231</v>
      </c>
      <c r="BP24" s="677"/>
      <c r="BQ24" s="677"/>
      <c r="BR24" s="677"/>
      <c r="BS24" s="646" t="s">
        <v>128</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6537490</v>
      </c>
      <c r="CS24" s="696"/>
      <c r="CT24" s="696"/>
      <c r="CU24" s="696"/>
      <c r="CV24" s="696"/>
      <c r="CW24" s="696"/>
      <c r="CX24" s="696"/>
      <c r="CY24" s="739"/>
      <c r="CZ24" s="740">
        <v>53.3</v>
      </c>
      <c r="DA24" s="711"/>
      <c r="DB24" s="711"/>
      <c r="DC24" s="743"/>
      <c r="DD24" s="738">
        <v>3442419</v>
      </c>
      <c r="DE24" s="696"/>
      <c r="DF24" s="696"/>
      <c r="DG24" s="696"/>
      <c r="DH24" s="696"/>
      <c r="DI24" s="696"/>
      <c r="DJ24" s="696"/>
      <c r="DK24" s="739"/>
      <c r="DL24" s="738">
        <v>3436552</v>
      </c>
      <c r="DM24" s="696"/>
      <c r="DN24" s="696"/>
      <c r="DO24" s="696"/>
      <c r="DP24" s="696"/>
      <c r="DQ24" s="696"/>
      <c r="DR24" s="696"/>
      <c r="DS24" s="696"/>
      <c r="DT24" s="696"/>
      <c r="DU24" s="696"/>
      <c r="DV24" s="739"/>
      <c r="DW24" s="740">
        <v>50.9</v>
      </c>
      <c r="DX24" s="711"/>
      <c r="DY24" s="711"/>
      <c r="DZ24" s="711"/>
      <c r="EA24" s="711"/>
      <c r="EB24" s="711"/>
      <c r="EC24" s="741"/>
    </row>
    <row r="25" spans="2:133" ht="11.25" customHeight="1">
      <c r="B25" s="637" t="s">
        <v>295</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231</v>
      </c>
      <c r="AE25" s="678"/>
      <c r="AF25" s="678"/>
      <c r="AG25" s="678"/>
      <c r="AH25" s="678"/>
      <c r="AI25" s="678"/>
      <c r="AJ25" s="678"/>
      <c r="AK25" s="678"/>
      <c r="AL25" s="643" t="s">
        <v>128</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1829045</v>
      </c>
      <c r="CS25" s="659"/>
      <c r="CT25" s="659"/>
      <c r="CU25" s="659"/>
      <c r="CV25" s="659"/>
      <c r="CW25" s="659"/>
      <c r="CX25" s="659"/>
      <c r="CY25" s="660"/>
      <c r="CZ25" s="643">
        <v>14.9</v>
      </c>
      <c r="DA25" s="661"/>
      <c r="DB25" s="661"/>
      <c r="DC25" s="662"/>
      <c r="DD25" s="646">
        <v>1607314</v>
      </c>
      <c r="DE25" s="659"/>
      <c r="DF25" s="659"/>
      <c r="DG25" s="659"/>
      <c r="DH25" s="659"/>
      <c r="DI25" s="659"/>
      <c r="DJ25" s="659"/>
      <c r="DK25" s="660"/>
      <c r="DL25" s="646">
        <v>1602238</v>
      </c>
      <c r="DM25" s="659"/>
      <c r="DN25" s="659"/>
      <c r="DO25" s="659"/>
      <c r="DP25" s="659"/>
      <c r="DQ25" s="659"/>
      <c r="DR25" s="659"/>
      <c r="DS25" s="659"/>
      <c r="DT25" s="659"/>
      <c r="DU25" s="659"/>
      <c r="DV25" s="660"/>
      <c r="DW25" s="643">
        <v>23.7</v>
      </c>
      <c r="DX25" s="661"/>
      <c r="DY25" s="661"/>
      <c r="DZ25" s="661"/>
      <c r="EA25" s="661"/>
      <c r="EB25" s="661"/>
      <c r="EC25" s="676"/>
    </row>
    <row r="26" spans="2:133" ht="11.25" customHeight="1">
      <c r="B26" s="637" t="s">
        <v>298</v>
      </c>
      <c r="C26" s="638"/>
      <c r="D26" s="638"/>
      <c r="E26" s="638"/>
      <c r="F26" s="638"/>
      <c r="G26" s="638"/>
      <c r="H26" s="638"/>
      <c r="I26" s="638"/>
      <c r="J26" s="638"/>
      <c r="K26" s="638"/>
      <c r="L26" s="638"/>
      <c r="M26" s="638"/>
      <c r="N26" s="638"/>
      <c r="O26" s="638"/>
      <c r="P26" s="638"/>
      <c r="Q26" s="639"/>
      <c r="R26" s="640">
        <v>6511684</v>
      </c>
      <c r="S26" s="641"/>
      <c r="T26" s="641"/>
      <c r="U26" s="641"/>
      <c r="V26" s="641"/>
      <c r="W26" s="641"/>
      <c r="X26" s="641"/>
      <c r="Y26" s="642"/>
      <c r="Z26" s="677">
        <v>51.4</v>
      </c>
      <c r="AA26" s="677"/>
      <c r="AB26" s="677"/>
      <c r="AC26" s="677"/>
      <c r="AD26" s="678">
        <v>6391730</v>
      </c>
      <c r="AE26" s="678"/>
      <c r="AF26" s="678"/>
      <c r="AG26" s="678"/>
      <c r="AH26" s="678"/>
      <c r="AI26" s="678"/>
      <c r="AJ26" s="678"/>
      <c r="AK26" s="678"/>
      <c r="AL26" s="643">
        <v>99.6</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937832</v>
      </c>
      <c r="CS26" s="641"/>
      <c r="CT26" s="641"/>
      <c r="CU26" s="641"/>
      <c r="CV26" s="641"/>
      <c r="CW26" s="641"/>
      <c r="CX26" s="641"/>
      <c r="CY26" s="642"/>
      <c r="CZ26" s="643">
        <v>7.6</v>
      </c>
      <c r="DA26" s="661"/>
      <c r="DB26" s="661"/>
      <c r="DC26" s="662"/>
      <c r="DD26" s="646">
        <v>837626</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c r="B27" s="637" t="s">
        <v>301</v>
      </c>
      <c r="C27" s="638"/>
      <c r="D27" s="638"/>
      <c r="E27" s="638"/>
      <c r="F27" s="638"/>
      <c r="G27" s="638"/>
      <c r="H27" s="638"/>
      <c r="I27" s="638"/>
      <c r="J27" s="638"/>
      <c r="K27" s="638"/>
      <c r="L27" s="638"/>
      <c r="M27" s="638"/>
      <c r="N27" s="638"/>
      <c r="O27" s="638"/>
      <c r="P27" s="638"/>
      <c r="Q27" s="639"/>
      <c r="R27" s="640">
        <v>2577</v>
      </c>
      <c r="S27" s="641"/>
      <c r="T27" s="641"/>
      <c r="U27" s="641"/>
      <c r="V27" s="641"/>
      <c r="W27" s="641"/>
      <c r="X27" s="641"/>
      <c r="Y27" s="642"/>
      <c r="Z27" s="677">
        <v>0</v>
      </c>
      <c r="AA27" s="677"/>
      <c r="AB27" s="677"/>
      <c r="AC27" s="677"/>
      <c r="AD27" s="678">
        <v>2577</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3877317</v>
      </c>
      <c r="BH27" s="641"/>
      <c r="BI27" s="641"/>
      <c r="BJ27" s="641"/>
      <c r="BK27" s="641"/>
      <c r="BL27" s="641"/>
      <c r="BM27" s="641"/>
      <c r="BN27" s="642"/>
      <c r="BO27" s="677">
        <v>100</v>
      </c>
      <c r="BP27" s="677"/>
      <c r="BQ27" s="677"/>
      <c r="BR27" s="677"/>
      <c r="BS27" s="646" t="s">
        <v>128</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3505846</v>
      </c>
      <c r="CS27" s="659"/>
      <c r="CT27" s="659"/>
      <c r="CU27" s="659"/>
      <c r="CV27" s="659"/>
      <c r="CW27" s="659"/>
      <c r="CX27" s="659"/>
      <c r="CY27" s="660"/>
      <c r="CZ27" s="643">
        <v>28.6</v>
      </c>
      <c r="DA27" s="661"/>
      <c r="DB27" s="661"/>
      <c r="DC27" s="662"/>
      <c r="DD27" s="646">
        <v>845850</v>
      </c>
      <c r="DE27" s="659"/>
      <c r="DF27" s="659"/>
      <c r="DG27" s="659"/>
      <c r="DH27" s="659"/>
      <c r="DI27" s="659"/>
      <c r="DJ27" s="659"/>
      <c r="DK27" s="660"/>
      <c r="DL27" s="646">
        <v>845059</v>
      </c>
      <c r="DM27" s="659"/>
      <c r="DN27" s="659"/>
      <c r="DO27" s="659"/>
      <c r="DP27" s="659"/>
      <c r="DQ27" s="659"/>
      <c r="DR27" s="659"/>
      <c r="DS27" s="659"/>
      <c r="DT27" s="659"/>
      <c r="DU27" s="659"/>
      <c r="DV27" s="660"/>
      <c r="DW27" s="643">
        <v>12.5</v>
      </c>
      <c r="DX27" s="661"/>
      <c r="DY27" s="661"/>
      <c r="DZ27" s="661"/>
      <c r="EA27" s="661"/>
      <c r="EB27" s="661"/>
      <c r="EC27" s="676"/>
    </row>
    <row r="28" spans="2:133" ht="11.25" customHeight="1">
      <c r="B28" s="637" t="s">
        <v>304</v>
      </c>
      <c r="C28" s="638"/>
      <c r="D28" s="638"/>
      <c r="E28" s="638"/>
      <c r="F28" s="638"/>
      <c r="G28" s="638"/>
      <c r="H28" s="638"/>
      <c r="I28" s="638"/>
      <c r="J28" s="638"/>
      <c r="K28" s="638"/>
      <c r="L28" s="638"/>
      <c r="M28" s="638"/>
      <c r="N28" s="638"/>
      <c r="O28" s="638"/>
      <c r="P28" s="638"/>
      <c r="Q28" s="639"/>
      <c r="R28" s="640">
        <v>336568</v>
      </c>
      <c r="S28" s="641"/>
      <c r="T28" s="641"/>
      <c r="U28" s="641"/>
      <c r="V28" s="641"/>
      <c r="W28" s="641"/>
      <c r="X28" s="641"/>
      <c r="Y28" s="642"/>
      <c r="Z28" s="677">
        <v>2.7</v>
      </c>
      <c r="AA28" s="677"/>
      <c r="AB28" s="677"/>
      <c r="AC28" s="677"/>
      <c r="AD28" s="678" t="s">
        <v>128</v>
      </c>
      <c r="AE28" s="678"/>
      <c r="AF28" s="678"/>
      <c r="AG28" s="678"/>
      <c r="AH28" s="678"/>
      <c r="AI28" s="678"/>
      <c r="AJ28" s="678"/>
      <c r="AK28" s="678"/>
      <c r="AL28" s="643" t="s">
        <v>231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1202599</v>
      </c>
      <c r="CS28" s="641"/>
      <c r="CT28" s="641"/>
      <c r="CU28" s="641"/>
      <c r="CV28" s="641"/>
      <c r="CW28" s="641"/>
      <c r="CX28" s="641"/>
      <c r="CY28" s="642"/>
      <c r="CZ28" s="643">
        <v>9.8000000000000007</v>
      </c>
      <c r="DA28" s="661"/>
      <c r="DB28" s="661"/>
      <c r="DC28" s="662"/>
      <c r="DD28" s="646">
        <v>989255</v>
      </c>
      <c r="DE28" s="641"/>
      <c r="DF28" s="641"/>
      <c r="DG28" s="641"/>
      <c r="DH28" s="641"/>
      <c r="DI28" s="641"/>
      <c r="DJ28" s="641"/>
      <c r="DK28" s="642"/>
      <c r="DL28" s="646">
        <v>989255</v>
      </c>
      <c r="DM28" s="641"/>
      <c r="DN28" s="641"/>
      <c r="DO28" s="641"/>
      <c r="DP28" s="641"/>
      <c r="DQ28" s="641"/>
      <c r="DR28" s="641"/>
      <c r="DS28" s="641"/>
      <c r="DT28" s="641"/>
      <c r="DU28" s="641"/>
      <c r="DV28" s="642"/>
      <c r="DW28" s="643">
        <v>14.6</v>
      </c>
      <c r="DX28" s="661"/>
      <c r="DY28" s="661"/>
      <c r="DZ28" s="661"/>
      <c r="EA28" s="661"/>
      <c r="EB28" s="661"/>
      <c r="EC28" s="676"/>
    </row>
    <row r="29" spans="2:133" ht="11.25" customHeight="1">
      <c r="B29" s="637" t="s">
        <v>306</v>
      </c>
      <c r="C29" s="638"/>
      <c r="D29" s="638"/>
      <c r="E29" s="638"/>
      <c r="F29" s="638"/>
      <c r="G29" s="638"/>
      <c r="H29" s="638"/>
      <c r="I29" s="638"/>
      <c r="J29" s="638"/>
      <c r="K29" s="638"/>
      <c r="L29" s="638"/>
      <c r="M29" s="638"/>
      <c r="N29" s="638"/>
      <c r="O29" s="638"/>
      <c r="P29" s="638"/>
      <c r="Q29" s="639"/>
      <c r="R29" s="640">
        <v>82737</v>
      </c>
      <c r="S29" s="641"/>
      <c r="T29" s="641"/>
      <c r="U29" s="641"/>
      <c r="V29" s="641"/>
      <c r="W29" s="641"/>
      <c r="X29" s="641"/>
      <c r="Y29" s="642"/>
      <c r="Z29" s="677">
        <v>0.7</v>
      </c>
      <c r="AA29" s="677"/>
      <c r="AB29" s="677"/>
      <c r="AC29" s="677"/>
      <c r="AD29" s="678">
        <v>16786</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1202598</v>
      </c>
      <c r="CS29" s="659"/>
      <c r="CT29" s="659"/>
      <c r="CU29" s="659"/>
      <c r="CV29" s="659"/>
      <c r="CW29" s="659"/>
      <c r="CX29" s="659"/>
      <c r="CY29" s="660"/>
      <c r="CZ29" s="643">
        <v>9.8000000000000007</v>
      </c>
      <c r="DA29" s="661"/>
      <c r="DB29" s="661"/>
      <c r="DC29" s="662"/>
      <c r="DD29" s="646">
        <v>989254</v>
      </c>
      <c r="DE29" s="659"/>
      <c r="DF29" s="659"/>
      <c r="DG29" s="659"/>
      <c r="DH29" s="659"/>
      <c r="DI29" s="659"/>
      <c r="DJ29" s="659"/>
      <c r="DK29" s="660"/>
      <c r="DL29" s="646">
        <v>989254</v>
      </c>
      <c r="DM29" s="659"/>
      <c r="DN29" s="659"/>
      <c r="DO29" s="659"/>
      <c r="DP29" s="659"/>
      <c r="DQ29" s="659"/>
      <c r="DR29" s="659"/>
      <c r="DS29" s="659"/>
      <c r="DT29" s="659"/>
      <c r="DU29" s="659"/>
      <c r="DV29" s="660"/>
      <c r="DW29" s="643">
        <v>14.6</v>
      </c>
      <c r="DX29" s="661"/>
      <c r="DY29" s="661"/>
      <c r="DZ29" s="661"/>
      <c r="EA29" s="661"/>
      <c r="EB29" s="661"/>
      <c r="EC29" s="676"/>
    </row>
    <row r="30" spans="2:133" ht="11.25" customHeight="1">
      <c r="B30" s="637" t="s">
        <v>309</v>
      </c>
      <c r="C30" s="638"/>
      <c r="D30" s="638"/>
      <c r="E30" s="638"/>
      <c r="F30" s="638"/>
      <c r="G30" s="638"/>
      <c r="H30" s="638"/>
      <c r="I30" s="638"/>
      <c r="J30" s="638"/>
      <c r="K30" s="638"/>
      <c r="L30" s="638"/>
      <c r="M30" s="638"/>
      <c r="N30" s="638"/>
      <c r="O30" s="638"/>
      <c r="P30" s="638"/>
      <c r="Q30" s="639"/>
      <c r="R30" s="640">
        <v>82038</v>
      </c>
      <c r="S30" s="641"/>
      <c r="T30" s="641"/>
      <c r="U30" s="641"/>
      <c r="V30" s="641"/>
      <c r="W30" s="641"/>
      <c r="X30" s="641"/>
      <c r="Y30" s="642"/>
      <c r="Z30" s="677">
        <v>0.6</v>
      </c>
      <c r="AA30" s="677"/>
      <c r="AB30" s="677"/>
      <c r="AC30" s="677"/>
      <c r="AD30" s="678" t="s">
        <v>181</v>
      </c>
      <c r="AE30" s="678"/>
      <c r="AF30" s="678"/>
      <c r="AG30" s="678"/>
      <c r="AH30" s="678"/>
      <c r="AI30" s="678"/>
      <c r="AJ30" s="678"/>
      <c r="AK30" s="678"/>
      <c r="AL30" s="643" t="s">
        <v>128</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1135088</v>
      </c>
      <c r="CS30" s="641"/>
      <c r="CT30" s="641"/>
      <c r="CU30" s="641"/>
      <c r="CV30" s="641"/>
      <c r="CW30" s="641"/>
      <c r="CX30" s="641"/>
      <c r="CY30" s="642"/>
      <c r="CZ30" s="643">
        <v>9.3000000000000007</v>
      </c>
      <c r="DA30" s="661"/>
      <c r="DB30" s="661"/>
      <c r="DC30" s="662"/>
      <c r="DD30" s="646">
        <v>921744</v>
      </c>
      <c r="DE30" s="641"/>
      <c r="DF30" s="641"/>
      <c r="DG30" s="641"/>
      <c r="DH30" s="641"/>
      <c r="DI30" s="641"/>
      <c r="DJ30" s="641"/>
      <c r="DK30" s="642"/>
      <c r="DL30" s="646">
        <v>921744</v>
      </c>
      <c r="DM30" s="641"/>
      <c r="DN30" s="641"/>
      <c r="DO30" s="641"/>
      <c r="DP30" s="641"/>
      <c r="DQ30" s="641"/>
      <c r="DR30" s="641"/>
      <c r="DS30" s="641"/>
      <c r="DT30" s="641"/>
      <c r="DU30" s="641"/>
      <c r="DV30" s="642"/>
      <c r="DW30" s="643">
        <v>13.6</v>
      </c>
      <c r="DX30" s="661"/>
      <c r="DY30" s="661"/>
      <c r="DZ30" s="661"/>
      <c r="EA30" s="661"/>
      <c r="EB30" s="661"/>
      <c r="EC30" s="676"/>
    </row>
    <row r="31" spans="2:133" ht="11.25" customHeight="1">
      <c r="B31" s="637" t="s">
        <v>313</v>
      </c>
      <c r="C31" s="638"/>
      <c r="D31" s="638"/>
      <c r="E31" s="638"/>
      <c r="F31" s="638"/>
      <c r="G31" s="638"/>
      <c r="H31" s="638"/>
      <c r="I31" s="638"/>
      <c r="J31" s="638"/>
      <c r="K31" s="638"/>
      <c r="L31" s="638"/>
      <c r="M31" s="638"/>
      <c r="N31" s="638"/>
      <c r="O31" s="638"/>
      <c r="P31" s="638"/>
      <c r="Q31" s="639"/>
      <c r="R31" s="640">
        <v>1858557</v>
      </c>
      <c r="S31" s="641"/>
      <c r="T31" s="641"/>
      <c r="U31" s="641"/>
      <c r="V31" s="641"/>
      <c r="W31" s="641"/>
      <c r="X31" s="641"/>
      <c r="Y31" s="642"/>
      <c r="Z31" s="677">
        <v>14.7</v>
      </c>
      <c r="AA31" s="677"/>
      <c r="AB31" s="677"/>
      <c r="AC31" s="677"/>
      <c r="AD31" s="678" t="s">
        <v>128</v>
      </c>
      <c r="AE31" s="678"/>
      <c r="AF31" s="678"/>
      <c r="AG31" s="678"/>
      <c r="AH31" s="678"/>
      <c r="AI31" s="678"/>
      <c r="AJ31" s="678"/>
      <c r="AK31" s="678"/>
      <c r="AL31" s="643" t="s">
        <v>128</v>
      </c>
      <c r="AM31" s="644"/>
      <c r="AN31" s="644"/>
      <c r="AO31" s="679"/>
      <c r="AP31" s="716" t="s">
        <v>314</v>
      </c>
      <c r="AQ31" s="717"/>
      <c r="AR31" s="717"/>
      <c r="AS31" s="717"/>
      <c r="AT31" s="722" t="s">
        <v>315</v>
      </c>
      <c r="AU31" s="231"/>
      <c r="AV31" s="231"/>
      <c r="AW31" s="231"/>
      <c r="AX31" s="706" t="s">
        <v>189</v>
      </c>
      <c r="AY31" s="707"/>
      <c r="AZ31" s="707"/>
      <c r="BA31" s="707"/>
      <c r="BB31" s="707"/>
      <c r="BC31" s="707"/>
      <c r="BD31" s="707"/>
      <c r="BE31" s="707"/>
      <c r="BF31" s="708"/>
      <c r="BG31" s="709">
        <v>98.8</v>
      </c>
      <c r="BH31" s="710"/>
      <c r="BI31" s="710"/>
      <c r="BJ31" s="710"/>
      <c r="BK31" s="710"/>
      <c r="BL31" s="710"/>
      <c r="BM31" s="711">
        <v>97</v>
      </c>
      <c r="BN31" s="710"/>
      <c r="BO31" s="710"/>
      <c r="BP31" s="710"/>
      <c r="BQ31" s="712"/>
      <c r="BR31" s="709">
        <v>98.6</v>
      </c>
      <c r="BS31" s="710"/>
      <c r="BT31" s="710"/>
      <c r="BU31" s="710"/>
      <c r="BV31" s="710"/>
      <c r="BW31" s="710"/>
      <c r="BX31" s="711">
        <v>96.7</v>
      </c>
      <c r="BY31" s="710"/>
      <c r="BZ31" s="710"/>
      <c r="CA31" s="710"/>
      <c r="CB31" s="712"/>
      <c r="CD31" s="727"/>
      <c r="CE31" s="728"/>
      <c r="CF31" s="673" t="s">
        <v>316</v>
      </c>
      <c r="CG31" s="674"/>
      <c r="CH31" s="674"/>
      <c r="CI31" s="674"/>
      <c r="CJ31" s="674"/>
      <c r="CK31" s="674"/>
      <c r="CL31" s="674"/>
      <c r="CM31" s="674"/>
      <c r="CN31" s="674"/>
      <c r="CO31" s="674"/>
      <c r="CP31" s="674"/>
      <c r="CQ31" s="675"/>
      <c r="CR31" s="640">
        <v>67510</v>
      </c>
      <c r="CS31" s="659"/>
      <c r="CT31" s="659"/>
      <c r="CU31" s="659"/>
      <c r="CV31" s="659"/>
      <c r="CW31" s="659"/>
      <c r="CX31" s="659"/>
      <c r="CY31" s="660"/>
      <c r="CZ31" s="643">
        <v>0.6</v>
      </c>
      <c r="DA31" s="661"/>
      <c r="DB31" s="661"/>
      <c r="DC31" s="662"/>
      <c r="DD31" s="646">
        <v>67510</v>
      </c>
      <c r="DE31" s="659"/>
      <c r="DF31" s="659"/>
      <c r="DG31" s="659"/>
      <c r="DH31" s="659"/>
      <c r="DI31" s="659"/>
      <c r="DJ31" s="659"/>
      <c r="DK31" s="660"/>
      <c r="DL31" s="646">
        <v>67510</v>
      </c>
      <c r="DM31" s="659"/>
      <c r="DN31" s="659"/>
      <c r="DO31" s="659"/>
      <c r="DP31" s="659"/>
      <c r="DQ31" s="659"/>
      <c r="DR31" s="659"/>
      <c r="DS31" s="659"/>
      <c r="DT31" s="659"/>
      <c r="DU31" s="659"/>
      <c r="DV31" s="660"/>
      <c r="DW31" s="643">
        <v>1</v>
      </c>
      <c r="DX31" s="661"/>
      <c r="DY31" s="661"/>
      <c r="DZ31" s="661"/>
      <c r="EA31" s="661"/>
      <c r="EB31" s="661"/>
      <c r="EC31" s="676"/>
    </row>
    <row r="32" spans="2:133" ht="11.25" customHeight="1">
      <c r="B32" s="731" t="s">
        <v>317</v>
      </c>
      <c r="C32" s="732"/>
      <c r="D32" s="732"/>
      <c r="E32" s="732"/>
      <c r="F32" s="732"/>
      <c r="G32" s="732"/>
      <c r="H32" s="732"/>
      <c r="I32" s="732"/>
      <c r="J32" s="732"/>
      <c r="K32" s="732"/>
      <c r="L32" s="732"/>
      <c r="M32" s="732"/>
      <c r="N32" s="732"/>
      <c r="O32" s="732"/>
      <c r="P32" s="732"/>
      <c r="Q32" s="733"/>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128</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v>
      </c>
      <c r="BH32" s="659"/>
      <c r="BI32" s="659"/>
      <c r="BJ32" s="659"/>
      <c r="BK32" s="659"/>
      <c r="BL32" s="659"/>
      <c r="BM32" s="644">
        <v>97.5</v>
      </c>
      <c r="BN32" s="705"/>
      <c r="BO32" s="705"/>
      <c r="BP32" s="705"/>
      <c r="BQ32" s="683"/>
      <c r="BR32" s="713">
        <v>98.9</v>
      </c>
      <c r="BS32" s="659"/>
      <c r="BT32" s="659"/>
      <c r="BU32" s="659"/>
      <c r="BV32" s="659"/>
      <c r="BW32" s="659"/>
      <c r="BX32" s="644">
        <v>97.4</v>
      </c>
      <c r="BY32" s="705"/>
      <c r="BZ32" s="705"/>
      <c r="CA32" s="705"/>
      <c r="CB32" s="683"/>
      <c r="CD32" s="729"/>
      <c r="CE32" s="730"/>
      <c r="CF32" s="673" t="s">
        <v>320</v>
      </c>
      <c r="CG32" s="674"/>
      <c r="CH32" s="674"/>
      <c r="CI32" s="674"/>
      <c r="CJ32" s="674"/>
      <c r="CK32" s="674"/>
      <c r="CL32" s="674"/>
      <c r="CM32" s="674"/>
      <c r="CN32" s="674"/>
      <c r="CO32" s="674"/>
      <c r="CP32" s="674"/>
      <c r="CQ32" s="675"/>
      <c r="CR32" s="640">
        <v>1</v>
      </c>
      <c r="CS32" s="641"/>
      <c r="CT32" s="641"/>
      <c r="CU32" s="641"/>
      <c r="CV32" s="641"/>
      <c r="CW32" s="641"/>
      <c r="CX32" s="641"/>
      <c r="CY32" s="642"/>
      <c r="CZ32" s="643">
        <v>0</v>
      </c>
      <c r="DA32" s="661"/>
      <c r="DB32" s="661"/>
      <c r="DC32" s="662"/>
      <c r="DD32" s="646">
        <v>1</v>
      </c>
      <c r="DE32" s="641"/>
      <c r="DF32" s="641"/>
      <c r="DG32" s="641"/>
      <c r="DH32" s="641"/>
      <c r="DI32" s="641"/>
      <c r="DJ32" s="641"/>
      <c r="DK32" s="642"/>
      <c r="DL32" s="646">
        <v>1</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321</v>
      </c>
      <c r="C33" s="638"/>
      <c r="D33" s="638"/>
      <c r="E33" s="638"/>
      <c r="F33" s="638"/>
      <c r="G33" s="638"/>
      <c r="H33" s="638"/>
      <c r="I33" s="638"/>
      <c r="J33" s="638"/>
      <c r="K33" s="638"/>
      <c r="L33" s="638"/>
      <c r="M33" s="638"/>
      <c r="N33" s="638"/>
      <c r="O33" s="638"/>
      <c r="P33" s="638"/>
      <c r="Q33" s="639"/>
      <c r="R33" s="640">
        <v>1801285</v>
      </c>
      <c r="S33" s="641"/>
      <c r="T33" s="641"/>
      <c r="U33" s="641"/>
      <c r="V33" s="641"/>
      <c r="W33" s="641"/>
      <c r="X33" s="641"/>
      <c r="Y33" s="642"/>
      <c r="Z33" s="677">
        <v>14.2</v>
      </c>
      <c r="AA33" s="677"/>
      <c r="AB33" s="677"/>
      <c r="AC33" s="677"/>
      <c r="AD33" s="678" t="s">
        <v>128</v>
      </c>
      <c r="AE33" s="678"/>
      <c r="AF33" s="678"/>
      <c r="AG33" s="678"/>
      <c r="AH33" s="678"/>
      <c r="AI33" s="678"/>
      <c r="AJ33" s="678"/>
      <c r="AK33" s="678"/>
      <c r="AL33" s="643" t="s">
        <v>181</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98.7</v>
      </c>
      <c r="BH33" s="625"/>
      <c r="BI33" s="625"/>
      <c r="BJ33" s="625"/>
      <c r="BK33" s="625"/>
      <c r="BL33" s="625"/>
      <c r="BM33" s="668">
        <v>96.7</v>
      </c>
      <c r="BN33" s="625"/>
      <c r="BO33" s="625"/>
      <c r="BP33" s="625"/>
      <c r="BQ33" s="689"/>
      <c r="BR33" s="704">
        <v>98.3</v>
      </c>
      <c r="BS33" s="625"/>
      <c r="BT33" s="625"/>
      <c r="BU33" s="625"/>
      <c r="BV33" s="625"/>
      <c r="BW33" s="625"/>
      <c r="BX33" s="668">
        <v>96.1</v>
      </c>
      <c r="BY33" s="625"/>
      <c r="BZ33" s="625"/>
      <c r="CA33" s="625"/>
      <c r="CB33" s="689"/>
      <c r="CD33" s="673" t="s">
        <v>323</v>
      </c>
      <c r="CE33" s="674"/>
      <c r="CF33" s="674"/>
      <c r="CG33" s="674"/>
      <c r="CH33" s="674"/>
      <c r="CI33" s="674"/>
      <c r="CJ33" s="674"/>
      <c r="CK33" s="674"/>
      <c r="CL33" s="674"/>
      <c r="CM33" s="674"/>
      <c r="CN33" s="674"/>
      <c r="CO33" s="674"/>
      <c r="CP33" s="674"/>
      <c r="CQ33" s="675"/>
      <c r="CR33" s="640">
        <v>4672208</v>
      </c>
      <c r="CS33" s="659"/>
      <c r="CT33" s="659"/>
      <c r="CU33" s="659"/>
      <c r="CV33" s="659"/>
      <c r="CW33" s="659"/>
      <c r="CX33" s="659"/>
      <c r="CY33" s="660"/>
      <c r="CZ33" s="643">
        <v>38.1</v>
      </c>
      <c r="DA33" s="661"/>
      <c r="DB33" s="661"/>
      <c r="DC33" s="662"/>
      <c r="DD33" s="646">
        <v>3647621</v>
      </c>
      <c r="DE33" s="659"/>
      <c r="DF33" s="659"/>
      <c r="DG33" s="659"/>
      <c r="DH33" s="659"/>
      <c r="DI33" s="659"/>
      <c r="DJ33" s="659"/>
      <c r="DK33" s="660"/>
      <c r="DL33" s="646">
        <v>2452290</v>
      </c>
      <c r="DM33" s="659"/>
      <c r="DN33" s="659"/>
      <c r="DO33" s="659"/>
      <c r="DP33" s="659"/>
      <c r="DQ33" s="659"/>
      <c r="DR33" s="659"/>
      <c r="DS33" s="659"/>
      <c r="DT33" s="659"/>
      <c r="DU33" s="659"/>
      <c r="DV33" s="660"/>
      <c r="DW33" s="643">
        <v>36.299999999999997</v>
      </c>
      <c r="DX33" s="661"/>
      <c r="DY33" s="661"/>
      <c r="DZ33" s="661"/>
      <c r="EA33" s="661"/>
      <c r="EB33" s="661"/>
      <c r="EC33" s="676"/>
    </row>
    <row r="34" spans="2:133" ht="11.25" customHeight="1">
      <c r="B34" s="637" t="s">
        <v>324</v>
      </c>
      <c r="C34" s="638"/>
      <c r="D34" s="638"/>
      <c r="E34" s="638"/>
      <c r="F34" s="638"/>
      <c r="G34" s="638"/>
      <c r="H34" s="638"/>
      <c r="I34" s="638"/>
      <c r="J34" s="638"/>
      <c r="K34" s="638"/>
      <c r="L34" s="638"/>
      <c r="M34" s="638"/>
      <c r="N34" s="638"/>
      <c r="O34" s="638"/>
      <c r="P34" s="638"/>
      <c r="Q34" s="639"/>
      <c r="R34" s="640">
        <v>14139</v>
      </c>
      <c r="S34" s="641"/>
      <c r="T34" s="641"/>
      <c r="U34" s="641"/>
      <c r="V34" s="641"/>
      <c r="W34" s="641"/>
      <c r="X34" s="641"/>
      <c r="Y34" s="642"/>
      <c r="Z34" s="677">
        <v>0.1</v>
      </c>
      <c r="AA34" s="677"/>
      <c r="AB34" s="677"/>
      <c r="AC34" s="677"/>
      <c r="AD34" s="678">
        <v>9409</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1362920</v>
      </c>
      <c r="CS34" s="641"/>
      <c r="CT34" s="641"/>
      <c r="CU34" s="641"/>
      <c r="CV34" s="641"/>
      <c r="CW34" s="641"/>
      <c r="CX34" s="641"/>
      <c r="CY34" s="642"/>
      <c r="CZ34" s="643">
        <v>11.1</v>
      </c>
      <c r="DA34" s="661"/>
      <c r="DB34" s="661"/>
      <c r="DC34" s="662"/>
      <c r="DD34" s="646">
        <v>836370</v>
      </c>
      <c r="DE34" s="641"/>
      <c r="DF34" s="641"/>
      <c r="DG34" s="641"/>
      <c r="DH34" s="641"/>
      <c r="DI34" s="641"/>
      <c r="DJ34" s="641"/>
      <c r="DK34" s="642"/>
      <c r="DL34" s="646">
        <v>808015</v>
      </c>
      <c r="DM34" s="641"/>
      <c r="DN34" s="641"/>
      <c r="DO34" s="641"/>
      <c r="DP34" s="641"/>
      <c r="DQ34" s="641"/>
      <c r="DR34" s="641"/>
      <c r="DS34" s="641"/>
      <c r="DT34" s="641"/>
      <c r="DU34" s="641"/>
      <c r="DV34" s="642"/>
      <c r="DW34" s="643">
        <v>12</v>
      </c>
      <c r="DX34" s="661"/>
      <c r="DY34" s="661"/>
      <c r="DZ34" s="661"/>
      <c r="EA34" s="661"/>
      <c r="EB34" s="661"/>
      <c r="EC34" s="676"/>
    </row>
    <row r="35" spans="2:133" ht="11.25" customHeight="1">
      <c r="B35" s="637" t="s">
        <v>326</v>
      </c>
      <c r="C35" s="638"/>
      <c r="D35" s="638"/>
      <c r="E35" s="638"/>
      <c r="F35" s="638"/>
      <c r="G35" s="638"/>
      <c r="H35" s="638"/>
      <c r="I35" s="638"/>
      <c r="J35" s="638"/>
      <c r="K35" s="638"/>
      <c r="L35" s="638"/>
      <c r="M35" s="638"/>
      <c r="N35" s="638"/>
      <c r="O35" s="638"/>
      <c r="P35" s="638"/>
      <c r="Q35" s="639"/>
      <c r="R35" s="640">
        <v>24140</v>
      </c>
      <c r="S35" s="641"/>
      <c r="T35" s="641"/>
      <c r="U35" s="641"/>
      <c r="V35" s="641"/>
      <c r="W35" s="641"/>
      <c r="X35" s="641"/>
      <c r="Y35" s="642"/>
      <c r="Z35" s="677">
        <v>0.2</v>
      </c>
      <c r="AA35" s="677"/>
      <c r="AB35" s="677"/>
      <c r="AC35" s="677"/>
      <c r="AD35" s="678" t="s">
        <v>181</v>
      </c>
      <c r="AE35" s="678"/>
      <c r="AF35" s="678"/>
      <c r="AG35" s="678"/>
      <c r="AH35" s="678"/>
      <c r="AI35" s="678"/>
      <c r="AJ35" s="678"/>
      <c r="AK35" s="678"/>
      <c r="AL35" s="643" t="s">
        <v>128</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69636</v>
      </c>
      <c r="CS35" s="659"/>
      <c r="CT35" s="659"/>
      <c r="CU35" s="659"/>
      <c r="CV35" s="659"/>
      <c r="CW35" s="659"/>
      <c r="CX35" s="659"/>
      <c r="CY35" s="660"/>
      <c r="CZ35" s="643">
        <v>0.6</v>
      </c>
      <c r="DA35" s="661"/>
      <c r="DB35" s="661"/>
      <c r="DC35" s="662"/>
      <c r="DD35" s="646">
        <v>69193</v>
      </c>
      <c r="DE35" s="659"/>
      <c r="DF35" s="659"/>
      <c r="DG35" s="659"/>
      <c r="DH35" s="659"/>
      <c r="DI35" s="659"/>
      <c r="DJ35" s="659"/>
      <c r="DK35" s="660"/>
      <c r="DL35" s="646">
        <v>69193</v>
      </c>
      <c r="DM35" s="659"/>
      <c r="DN35" s="659"/>
      <c r="DO35" s="659"/>
      <c r="DP35" s="659"/>
      <c r="DQ35" s="659"/>
      <c r="DR35" s="659"/>
      <c r="DS35" s="659"/>
      <c r="DT35" s="659"/>
      <c r="DU35" s="659"/>
      <c r="DV35" s="660"/>
      <c r="DW35" s="643">
        <v>1</v>
      </c>
      <c r="DX35" s="661"/>
      <c r="DY35" s="661"/>
      <c r="DZ35" s="661"/>
      <c r="EA35" s="661"/>
      <c r="EB35" s="661"/>
      <c r="EC35" s="676"/>
    </row>
    <row r="36" spans="2:133" ht="11.25" customHeight="1">
      <c r="B36" s="637" t="s">
        <v>330</v>
      </c>
      <c r="C36" s="638"/>
      <c r="D36" s="638"/>
      <c r="E36" s="638"/>
      <c r="F36" s="638"/>
      <c r="G36" s="638"/>
      <c r="H36" s="638"/>
      <c r="I36" s="638"/>
      <c r="J36" s="638"/>
      <c r="K36" s="638"/>
      <c r="L36" s="638"/>
      <c r="M36" s="638"/>
      <c r="N36" s="638"/>
      <c r="O36" s="638"/>
      <c r="P36" s="638"/>
      <c r="Q36" s="639"/>
      <c r="R36" s="640">
        <v>692510</v>
      </c>
      <c r="S36" s="641"/>
      <c r="T36" s="641"/>
      <c r="U36" s="641"/>
      <c r="V36" s="641"/>
      <c r="W36" s="641"/>
      <c r="X36" s="641"/>
      <c r="Y36" s="642"/>
      <c r="Z36" s="677">
        <v>5.5</v>
      </c>
      <c r="AA36" s="677"/>
      <c r="AB36" s="677"/>
      <c r="AC36" s="677"/>
      <c r="AD36" s="678" t="s">
        <v>128</v>
      </c>
      <c r="AE36" s="678"/>
      <c r="AF36" s="678"/>
      <c r="AG36" s="678"/>
      <c r="AH36" s="678"/>
      <c r="AI36" s="678"/>
      <c r="AJ36" s="678"/>
      <c r="AK36" s="678"/>
      <c r="AL36" s="643" t="s">
        <v>231</v>
      </c>
      <c r="AM36" s="644"/>
      <c r="AN36" s="644"/>
      <c r="AO36" s="679"/>
      <c r="AP36" s="235"/>
      <c r="AQ36" s="692" t="s">
        <v>331</v>
      </c>
      <c r="AR36" s="693"/>
      <c r="AS36" s="693"/>
      <c r="AT36" s="693"/>
      <c r="AU36" s="693"/>
      <c r="AV36" s="693"/>
      <c r="AW36" s="693"/>
      <c r="AX36" s="693"/>
      <c r="AY36" s="694"/>
      <c r="AZ36" s="695">
        <v>1404284</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-856042</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1100387</v>
      </c>
      <c r="CS36" s="641"/>
      <c r="CT36" s="641"/>
      <c r="CU36" s="641"/>
      <c r="CV36" s="641"/>
      <c r="CW36" s="641"/>
      <c r="CX36" s="641"/>
      <c r="CY36" s="642"/>
      <c r="CZ36" s="643">
        <v>9</v>
      </c>
      <c r="DA36" s="661"/>
      <c r="DB36" s="661"/>
      <c r="DC36" s="662"/>
      <c r="DD36" s="646">
        <v>1033674</v>
      </c>
      <c r="DE36" s="641"/>
      <c r="DF36" s="641"/>
      <c r="DG36" s="641"/>
      <c r="DH36" s="641"/>
      <c r="DI36" s="641"/>
      <c r="DJ36" s="641"/>
      <c r="DK36" s="642"/>
      <c r="DL36" s="646">
        <v>824953</v>
      </c>
      <c r="DM36" s="641"/>
      <c r="DN36" s="641"/>
      <c r="DO36" s="641"/>
      <c r="DP36" s="641"/>
      <c r="DQ36" s="641"/>
      <c r="DR36" s="641"/>
      <c r="DS36" s="641"/>
      <c r="DT36" s="641"/>
      <c r="DU36" s="641"/>
      <c r="DV36" s="642"/>
      <c r="DW36" s="643">
        <v>12.2</v>
      </c>
      <c r="DX36" s="661"/>
      <c r="DY36" s="661"/>
      <c r="DZ36" s="661"/>
      <c r="EA36" s="661"/>
      <c r="EB36" s="661"/>
      <c r="EC36" s="676"/>
    </row>
    <row r="37" spans="2:133" ht="11.25" customHeight="1">
      <c r="B37" s="637" t="s">
        <v>334</v>
      </c>
      <c r="C37" s="638"/>
      <c r="D37" s="638"/>
      <c r="E37" s="638"/>
      <c r="F37" s="638"/>
      <c r="G37" s="638"/>
      <c r="H37" s="638"/>
      <c r="I37" s="638"/>
      <c r="J37" s="638"/>
      <c r="K37" s="638"/>
      <c r="L37" s="638"/>
      <c r="M37" s="638"/>
      <c r="N37" s="638"/>
      <c r="O37" s="638"/>
      <c r="P37" s="638"/>
      <c r="Q37" s="639"/>
      <c r="R37" s="640">
        <v>381123</v>
      </c>
      <c r="S37" s="641"/>
      <c r="T37" s="641"/>
      <c r="U37" s="641"/>
      <c r="V37" s="641"/>
      <c r="W37" s="641"/>
      <c r="X37" s="641"/>
      <c r="Y37" s="642"/>
      <c r="Z37" s="677">
        <v>3</v>
      </c>
      <c r="AA37" s="677"/>
      <c r="AB37" s="677"/>
      <c r="AC37" s="677"/>
      <c r="AD37" s="678" t="s">
        <v>231</v>
      </c>
      <c r="AE37" s="678"/>
      <c r="AF37" s="678"/>
      <c r="AG37" s="678"/>
      <c r="AH37" s="678"/>
      <c r="AI37" s="678"/>
      <c r="AJ37" s="678"/>
      <c r="AK37" s="678"/>
      <c r="AL37" s="643" t="s">
        <v>128</v>
      </c>
      <c r="AM37" s="644"/>
      <c r="AN37" s="644"/>
      <c r="AO37" s="679"/>
      <c r="AQ37" s="680" t="s">
        <v>335</v>
      </c>
      <c r="AR37" s="681"/>
      <c r="AS37" s="681"/>
      <c r="AT37" s="681"/>
      <c r="AU37" s="681"/>
      <c r="AV37" s="681"/>
      <c r="AW37" s="681"/>
      <c r="AX37" s="681"/>
      <c r="AY37" s="682"/>
      <c r="AZ37" s="640">
        <v>239494</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-1098164</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794735</v>
      </c>
      <c r="CS37" s="659"/>
      <c r="CT37" s="659"/>
      <c r="CU37" s="659"/>
      <c r="CV37" s="659"/>
      <c r="CW37" s="659"/>
      <c r="CX37" s="659"/>
      <c r="CY37" s="660"/>
      <c r="CZ37" s="643">
        <v>6.5</v>
      </c>
      <c r="DA37" s="661"/>
      <c r="DB37" s="661"/>
      <c r="DC37" s="662"/>
      <c r="DD37" s="646">
        <v>794475</v>
      </c>
      <c r="DE37" s="659"/>
      <c r="DF37" s="659"/>
      <c r="DG37" s="659"/>
      <c r="DH37" s="659"/>
      <c r="DI37" s="659"/>
      <c r="DJ37" s="659"/>
      <c r="DK37" s="660"/>
      <c r="DL37" s="646">
        <v>652523</v>
      </c>
      <c r="DM37" s="659"/>
      <c r="DN37" s="659"/>
      <c r="DO37" s="659"/>
      <c r="DP37" s="659"/>
      <c r="DQ37" s="659"/>
      <c r="DR37" s="659"/>
      <c r="DS37" s="659"/>
      <c r="DT37" s="659"/>
      <c r="DU37" s="659"/>
      <c r="DV37" s="660"/>
      <c r="DW37" s="643">
        <v>9.6999999999999993</v>
      </c>
      <c r="DX37" s="661"/>
      <c r="DY37" s="661"/>
      <c r="DZ37" s="661"/>
      <c r="EA37" s="661"/>
      <c r="EB37" s="661"/>
      <c r="EC37" s="676"/>
    </row>
    <row r="38" spans="2:133" ht="11.25" customHeight="1">
      <c r="B38" s="637" t="s">
        <v>338</v>
      </c>
      <c r="C38" s="638"/>
      <c r="D38" s="638"/>
      <c r="E38" s="638"/>
      <c r="F38" s="638"/>
      <c r="G38" s="638"/>
      <c r="H38" s="638"/>
      <c r="I38" s="638"/>
      <c r="J38" s="638"/>
      <c r="K38" s="638"/>
      <c r="L38" s="638"/>
      <c r="M38" s="638"/>
      <c r="N38" s="638"/>
      <c r="O38" s="638"/>
      <c r="P38" s="638"/>
      <c r="Q38" s="639"/>
      <c r="R38" s="640">
        <v>422381</v>
      </c>
      <c r="S38" s="641"/>
      <c r="T38" s="641"/>
      <c r="U38" s="641"/>
      <c r="V38" s="641"/>
      <c r="W38" s="641"/>
      <c r="X38" s="641"/>
      <c r="Y38" s="642"/>
      <c r="Z38" s="677">
        <v>3.3</v>
      </c>
      <c r="AA38" s="677"/>
      <c r="AB38" s="677"/>
      <c r="AC38" s="677"/>
      <c r="AD38" s="678" t="s">
        <v>128</v>
      </c>
      <c r="AE38" s="678"/>
      <c r="AF38" s="678"/>
      <c r="AG38" s="678"/>
      <c r="AH38" s="678"/>
      <c r="AI38" s="678"/>
      <c r="AJ38" s="678"/>
      <c r="AK38" s="678"/>
      <c r="AL38" s="643" t="s">
        <v>128</v>
      </c>
      <c r="AM38" s="644"/>
      <c r="AN38" s="644"/>
      <c r="AO38" s="679"/>
      <c r="AQ38" s="680" t="s">
        <v>339</v>
      </c>
      <c r="AR38" s="681"/>
      <c r="AS38" s="681"/>
      <c r="AT38" s="681"/>
      <c r="AU38" s="681"/>
      <c r="AV38" s="681"/>
      <c r="AW38" s="681"/>
      <c r="AX38" s="681"/>
      <c r="AY38" s="682"/>
      <c r="AZ38" s="640">
        <v>8480</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5101</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1404284</v>
      </c>
      <c r="CS38" s="641"/>
      <c r="CT38" s="641"/>
      <c r="CU38" s="641"/>
      <c r="CV38" s="641"/>
      <c r="CW38" s="641"/>
      <c r="CX38" s="641"/>
      <c r="CY38" s="642"/>
      <c r="CZ38" s="643">
        <v>11.5</v>
      </c>
      <c r="DA38" s="661"/>
      <c r="DB38" s="661"/>
      <c r="DC38" s="662"/>
      <c r="DD38" s="646">
        <v>985778</v>
      </c>
      <c r="DE38" s="641"/>
      <c r="DF38" s="641"/>
      <c r="DG38" s="641"/>
      <c r="DH38" s="641"/>
      <c r="DI38" s="641"/>
      <c r="DJ38" s="641"/>
      <c r="DK38" s="642"/>
      <c r="DL38" s="646">
        <v>750129</v>
      </c>
      <c r="DM38" s="641"/>
      <c r="DN38" s="641"/>
      <c r="DO38" s="641"/>
      <c r="DP38" s="641"/>
      <c r="DQ38" s="641"/>
      <c r="DR38" s="641"/>
      <c r="DS38" s="641"/>
      <c r="DT38" s="641"/>
      <c r="DU38" s="641"/>
      <c r="DV38" s="642"/>
      <c r="DW38" s="643">
        <v>11.1</v>
      </c>
      <c r="DX38" s="661"/>
      <c r="DY38" s="661"/>
      <c r="DZ38" s="661"/>
      <c r="EA38" s="661"/>
      <c r="EB38" s="661"/>
      <c r="EC38" s="676"/>
    </row>
    <row r="39" spans="2:133" ht="11.25" customHeight="1">
      <c r="B39" s="637" t="s">
        <v>342</v>
      </c>
      <c r="C39" s="638"/>
      <c r="D39" s="638"/>
      <c r="E39" s="638"/>
      <c r="F39" s="638"/>
      <c r="G39" s="638"/>
      <c r="H39" s="638"/>
      <c r="I39" s="638"/>
      <c r="J39" s="638"/>
      <c r="K39" s="638"/>
      <c r="L39" s="638"/>
      <c r="M39" s="638"/>
      <c r="N39" s="638"/>
      <c r="O39" s="638"/>
      <c r="P39" s="638"/>
      <c r="Q39" s="639"/>
      <c r="R39" s="640">
        <v>464744</v>
      </c>
      <c r="S39" s="641"/>
      <c r="T39" s="641"/>
      <c r="U39" s="641"/>
      <c r="V39" s="641"/>
      <c r="W39" s="641"/>
      <c r="X39" s="641"/>
      <c r="Y39" s="642"/>
      <c r="Z39" s="677">
        <v>3.7</v>
      </c>
      <c r="AA39" s="677"/>
      <c r="AB39" s="677"/>
      <c r="AC39" s="677"/>
      <c r="AD39" s="678" t="s">
        <v>128</v>
      </c>
      <c r="AE39" s="678"/>
      <c r="AF39" s="678"/>
      <c r="AG39" s="678"/>
      <c r="AH39" s="678"/>
      <c r="AI39" s="678"/>
      <c r="AJ39" s="678"/>
      <c r="AK39" s="678"/>
      <c r="AL39" s="643" t="s">
        <v>231</v>
      </c>
      <c r="AM39" s="644"/>
      <c r="AN39" s="644"/>
      <c r="AO39" s="679"/>
      <c r="AQ39" s="680" t="s">
        <v>343</v>
      </c>
      <c r="AR39" s="681"/>
      <c r="AS39" s="681"/>
      <c r="AT39" s="681"/>
      <c r="AU39" s="681"/>
      <c r="AV39" s="681"/>
      <c r="AW39" s="681"/>
      <c r="AX39" s="681"/>
      <c r="AY39" s="682"/>
      <c r="AZ39" s="640" t="s">
        <v>128</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8761</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729981</v>
      </c>
      <c r="CS39" s="659"/>
      <c r="CT39" s="659"/>
      <c r="CU39" s="659"/>
      <c r="CV39" s="659"/>
      <c r="CW39" s="659"/>
      <c r="CX39" s="659"/>
      <c r="CY39" s="660"/>
      <c r="CZ39" s="643">
        <v>6</v>
      </c>
      <c r="DA39" s="661"/>
      <c r="DB39" s="661"/>
      <c r="DC39" s="662"/>
      <c r="DD39" s="646">
        <v>722606</v>
      </c>
      <c r="DE39" s="659"/>
      <c r="DF39" s="659"/>
      <c r="DG39" s="659"/>
      <c r="DH39" s="659"/>
      <c r="DI39" s="659"/>
      <c r="DJ39" s="659"/>
      <c r="DK39" s="660"/>
      <c r="DL39" s="646" t="s">
        <v>181</v>
      </c>
      <c r="DM39" s="659"/>
      <c r="DN39" s="659"/>
      <c r="DO39" s="659"/>
      <c r="DP39" s="659"/>
      <c r="DQ39" s="659"/>
      <c r="DR39" s="659"/>
      <c r="DS39" s="659"/>
      <c r="DT39" s="659"/>
      <c r="DU39" s="659"/>
      <c r="DV39" s="660"/>
      <c r="DW39" s="643" t="s">
        <v>128</v>
      </c>
      <c r="DX39" s="661"/>
      <c r="DY39" s="661"/>
      <c r="DZ39" s="661"/>
      <c r="EA39" s="661"/>
      <c r="EB39" s="661"/>
      <c r="EC39" s="676"/>
    </row>
    <row r="40" spans="2:133" ht="11.25" customHeight="1">
      <c r="B40" s="637" t="s">
        <v>346</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347</v>
      </c>
      <c r="AR40" s="681"/>
      <c r="AS40" s="681"/>
      <c r="AT40" s="681"/>
      <c r="AU40" s="681"/>
      <c r="AV40" s="681"/>
      <c r="AW40" s="681"/>
      <c r="AX40" s="681"/>
      <c r="AY40" s="682"/>
      <c r="AZ40" s="640" t="s">
        <v>128</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71</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5000</v>
      </c>
      <c r="CS40" s="641"/>
      <c r="CT40" s="641"/>
      <c r="CU40" s="641"/>
      <c r="CV40" s="641"/>
      <c r="CW40" s="641"/>
      <c r="CX40" s="641"/>
      <c r="CY40" s="642"/>
      <c r="CZ40" s="643">
        <v>0</v>
      </c>
      <c r="DA40" s="661"/>
      <c r="DB40" s="661"/>
      <c r="DC40" s="662"/>
      <c r="DD40" s="646" t="s">
        <v>128</v>
      </c>
      <c r="DE40" s="641"/>
      <c r="DF40" s="641"/>
      <c r="DG40" s="641"/>
      <c r="DH40" s="641"/>
      <c r="DI40" s="641"/>
      <c r="DJ40" s="641"/>
      <c r="DK40" s="642"/>
      <c r="DL40" s="646" t="s">
        <v>128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c r="B41" s="637" t="s">
        <v>351</v>
      </c>
      <c r="C41" s="638"/>
      <c r="D41" s="638"/>
      <c r="E41" s="638"/>
      <c r="F41" s="638"/>
      <c r="G41" s="638"/>
      <c r="H41" s="638"/>
      <c r="I41" s="638"/>
      <c r="J41" s="638"/>
      <c r="K41" s="638"/>
      <c r="L41" s="638"/>
      <c r="M41" s="638"/>
      <c r="N41" s="638"/>
      <c r="O41" s="638"/>
      <c r="P41" s="638"/>
      <c r="Q41" s="639"/>
      <c r="R41" s="640">
        <v>333844</v>
      </c>
      <c r="S41" s="641"/>
      <c r="T41" s="641"/>
      <c r="U41" s="641"/>
      <c r="V41" s="641"/>
      <c r="W41" s="641"/>
      <c r="X41" s="641"/>
      <c r="Y41" s="642"/>
      <c r="Z41" s="677">
        <v>2.6</v>
      </c>
      <c r="AA41" s="677"/>
      <c r="AB41" s="677"/>
      <c r="AC41" s="677"/>
      <c r="AD41" s="678" t="s">
        <v>128</v>
      </c>
      <c r="AE41" s="678"/>
      <c r="AF41" s="678"/>
      <c r="AG41" s="678"/>
      <c r="AH41" s="678"/>
      <c r="AI41" s="678"/>
      <c r="AJ41" s="678"/>
      <c r="AK41" s="678"/>
      <c r="AL41" s="643" t="s">
        <v>128</v>
      </c>
      <c r="AM41" s="644"/>
      <c r="AN41" s="644"/>
      <c r="AO41" s="679"/>
      <c r="AQ41" s="680" t="s">
        <v>352</v>
      </c>
      <c r="AR41" s="681"/>
      <c r="AS41" s="681"/>
      <c r="AT41" s="681"/>
      <c r="AU41" s="681"/>
      <c r="AV41" s="681"/>
      <c r="AW41" s="681"/>
      <c r="AX41" s="681"/>
      <c r="AY41" s="682"/>
      <c r="AZ41" s="640">
        <v>549071</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128</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355</v>
      </c>
      <c r="C42" s="622"/>
      <c r="D42" s="622"/>
      <c r="E42" s="622"/>
      <c r="F42" s="622"/>
      <c r="G42" s="622"/>
      <c r="H42" s="622"/>
      <c r="I42" s="622"/>
      <c r="J42" s="622"/>
      <c r="K42" s="622"/>
      <c r="L42" s="622"/>
      <c r="M42" s="622"/>
      <c r="N42" s="622"/>
      <c r="O42" s="622"/>
      <c r="P42" s="622"/>
      <c r="Q42" s="623"/>
      <c r="R42" s="624">
        <v>12674483</v>
      </c>
      <c r="S42" s="663"/>
      <c r="T42" s="663"/>
      <c r="U42" s="663"/>
      <c r="V42" s="663"/>
      <c r="W42" s="663"/>
      <c r="X42" s="663"/>
      <c r="Y42" s="665"/>
      <c r="Z42" s="666">
        <v>100</v>
      </c>
      <c r="AA42" s="666"/>
      <c r="AB42" s="666"/>
      <c r="AC42" s="666"/>
      <c r="AD42" s="667">
        <v>6420502</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607239</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305</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1050126</v>
      </c>
      <c r="CS42" s="641"/>
      <c r="CT42" s="641"/>
      <c r="CU42" s="641"/>
      <c r="CV42" s="641"/>
      <c r="CW42" s="641"/>
      <c r="CX42" s="641"/>
      <c r="CY42" s="642"/>
      <c r="CZ42" s="643">
        <v>8.6</v>
      </c>
      <c r="DA42" s="644"/>
      <c r="DB42" s="644"/>
      <c r="DC42" s="645"/>
      <c r="DD42" s="646">
        <v>302013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222957</v>
      </c>
      <c r="CS43" s="659"/>
      <c r="CT43" s="659"/>
      <c r="CU43" s="659"/>
      <c r="CV43" s="659"/>
      <c r="CW43" s="659"/>
      <c r="CX43" s="659"/>
      <c r="CY43" s="660"/>
      <c r="CZ43" s="643">
        <v>1.8</v>
      </c>
      <c r="DA43" s="661"/>
      <c r="DB43" s="661"/>
      <c r="DC43" s="662"/>
      <c r="DD43" s="646">
        <v>221275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307</v>
      </c>
      <c r="CE44" s="654"/>
      <c r="CF44" s="637" t="s">
        <v>360</v>
      </c>
      <c r="CG44" s="638"/>
      <c r="CH44" s="638"/>
      <c r="CI44" s="638"/>
      <c r="CJ44" s="638"/>
      <c r="CK44" s="638"/>
      <c r="CL44" s="638"/>
      <c r="CM44" s="638"/>
      <c r="CN44" s="638"/>
      <c r="CO44" s="638"/>
      <c r="CP44" s="638"/>
      <c r="CQ44" s="639"/>
      <c r="CR44" s="640">
        <v>1049478</v>
      </c>
      <c r="CS44" s="641"/>
      <c r="CT44" s="641"/>
      <c r="CU44" s="641"/>
      <c r="CV44" s="641"/>
      <c r="CW44" s="641"/>
      <c r="CX44" s="641"/>
      <c r="CY44" s="642"/>
      <c r="CZ44" s="643">
        <v>8.6</v>
      </c>
      <c r="DA44" s="644"/>
      <c r="DB44" s="644"/>
      <c r="DC44" s="645"/>
      <c r="DD44" s="646">
        <v>301365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361</v>
      </c>
      <c r="CG45" s="638"/>
      <c r="CH45" s="638"/>
      <c r="CI45" s="638"/>
      <c r="CJ45" s="638"/>
      <c r="CK45" s="638"/>
      <c r="CL45" s="638"/>
      <c r="CM45" s="638"/>
      <c r="CN45" s="638"/>
      <c r="CO45" s="638"/>
      <c r="CP45" s="638"/>
      <c r="CQ45" s="639"/>
      <c r="CR45" s="640">
        <v>761585</v>
      </c>
      <c r="CS45" s="659"/>
      <c r="CT45" s="659"/>
      <c r="CU45" s="659"/>
      <c r="CV45" s="659"/>
      <c r="CW45" s="659"/>
      <c r="CX45" s="659"/>
      <c r="CY45" s="660"/>
      <c r="CZ45" s="643">
        <v>6.2</v>
      </c>
      <c r="DA45" s="661"/>
      <c r="DB45" s="661"/>
      <c r="DC45" s="662"/>
      <c r="DD45" s="646">
        <v>175783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287893</v>
      </c>
      <c r="CS46" s="641"/>
      <c r="CT46" s="641"/>
      <c r="CU46" s="641"/>
      <c r="CV46" s="641"/>
      <c r="CW46" s="641"/>
      <c r="CX46" s="641"/>
      <c r="CY46" s="642"/>
      <c r="CZ46" s="643">
        <v>2.2999999999999998</v>
      </c>
      <c r="DA46" s="644"/>
      <c r="DB46" s="644"/>
      <c r="DC46" s="645"/>
      <c r="DD46" s="646">
        <v>125582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648</v>
      </c>
      <c r="CS47" s="659"/>
      <c r="CT47" s="659"/>
      <c r="CU47" s="659"/>
      <c r="CV47" s="659"/>
      <c r="CW47" s="659"/>
      <c r="CX47" s="659"/>
      <c r="CY47" s="660"/>
      <c r="CZ47" s="643">
        <v>0</v>
      </c>
      <c r="DA47" s="661"/>
      <c r="DB47" s="661"/>
      <c r="DC47" s="662"/>
      <c r="DD47" s="646">
        <v>648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366</v>
      </c>
      <c r="CD48" s="657"/>
      <c r="CE48" s="658"/>
      <c r="CF48" s="637" t="s">
        <v>367</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231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368</v>
      </c>
      <c r="CE49" s="622"/>
      <c r="CF49" s="622"/>
      <c r="CG49" s="622"/>
      <c r="CH49" s="622"/>
      <c r="CI49" s="622"/>
      <c r="CJ49" s="622"/>
      <c r="CK49" s="622"/>
      <c r="CL49" s="622"/>
      <c r="CM49" s="622"/>
      <c r="CN49" s="622"/>
      <c r="CO49" s="622"/>
      <c r="CP49" s="622"/>
      <c r="CQ49" s="623"/>
      <c r="CR49" s="624">
        <v>12259824</v>
      </c>
      <c r="CS49" s="625"/>
      <c r="CT49" s="625"/>
      <c r="CU49" s="625"/>
      <c r="CV49" s="625"/>
      <c r="CW49" s="625"/>
      <c r="CX49" s="625"/>
      <c r="CY49" s="626"/>
      <c r="CZ49" s="627">
        <v>100</v>
      </c>
      <c r="DA49" s="628"/>
      <c r="DB49" s="628"/>
      <c r="DC49" s="629"/>
      <c r="DD49" s="630">
        <v>7392053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Rl+OWFwDl9GgCNYH0gijnP50zcgaHHJRMoq69KOImtHaYqWiuOXZg3uPCff7r6969zdqpGwEzqxIpz+Z5j8Jw==" saltValue="AxLuCpEI9VyHAqcSH2Gw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391</v>
      </c>
      <c r="C7" s="1106"/>
      <c r="D7" s="1106"/>
      <c r="E7" s="1106"/>
      <c r="F7" s="1106"/>
      <c r="G7" s="1106"/>
      <c r="H7" s="1106"/>
      <c r="I7" s="1106"/>
      <c r="J7" s="1106"/>
      <c r="K7" s="1106"/>
      <c r="L7" s="1106"/>
      <c r="M7" s="1106"/>
      <c r="N7" s="1106"/>
      <c r="O7" s="1106"/>
      <c r="P7" s="1107"/>
      <c r="Q7" s="1159">
        <v>12505</v>
      </c>
      <c r="R7" s="1160"/>
      <c r="S7" s="1160"/>
      <c r="T7" s="1160"/>
      <c r="U7" s="1160"/>
      <c r="V7" s="1160">
        <v>12091</v>
      </c>
      <c r="W7" s="1160"/>
      <c r="X7" s="1160"/>
      <c r="Y7" s="1160"/>
      <c r="Z7" s="1160"/>
      <c r="AA7" s="1160">
        <v>414</v>
      </c>
      <c r="AB7" s="1160"/>
      <c r="AC7" s="1160"/>
      <c r="AD7" s="1160"/>
      <c r="AE7" s="1161"/>
      <c r="AF7" s="1162">
        <v>387</v>
      </c>
      <c r="AG7" s="1163"/>
      <c r="AH7" s="1163"/>
      <c r="AI7" s="1163"/>
      <c r="AJ7" s="1164"/>
      <c r="AK7" s="1146">
        <v>693</v>
      </c>
      <c r="AL7" s="1147"/>
      <c r="AM7" s="1147"/>
      <c r="AN7" s="1147"/>
      <c r="AO7" s="1147"/>
      <c r="AP7" s="1147">
        <v>9809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592</v>
      </c>
      <c r="BT7" s="1151"/>
      <c r="BU7" s="1151"/>
      <c r="BV7" s="1151"/>
      <c r="BW7" s="1151"/>
      <c r="BX7" s="1151"/>
      <c r="BY7" s="1151"/>
      <c r="BZ7" s="1151"/>
      <c r="CA7" s="1151"/>
      <c r="CB7" s="1151"/>
      <c r="CC7" s="1151"/>
      <c r="CD7" s="1151"/>
      <c r="CE7" s="1151"/>
      <c r="CF7" s="1151"/>
      <c r="CG7" s="1152"/>
      <c r="CH7" s="1143">
        <v>0</v>
      </c>
      <c r="CI7" s="1144"/>
      <c r="CJ7" s="1144"/>
      <c r="CK7" s="1144"/>
      <c r="CL7" s="1145"/>
      <c r="CM7" s="1143">
        <v>2153</v>
      </c>
      <c r="CN7" s="1144"/>
      <c r="CO7" s="1144"/>
      <c r="CP7" s="1144"/>
      <c r="CQ7" s="1145"/>
      <c r="CR7" s="1143">
        <v>5</v>
      </c>
      <c r="CS7" s="1144"/>
      <c r="CT7" s="1144"/>
      <c r="CU7" s="1144"/>
      <c r="CV7" s="1145"/>
      <c r="CW7" s="1143" t="s">
        <v>596</v>
      </c>
      <c r="CX7" s="1144"/>
      <c r="CY7" s="1144"/>
      <c r="CZ7" s="1144"/>
      <c r="DA7" s="1145"/>
      <c r="DB7" s="1143" t="s">
        <v>597</v>
      </c>
      <c r="DC7" s="1144"/>
      <c r="DD7" s="1144"/>
      <c r="DE7" s="1144"/>
      <c r="DF7" s="1145"/>
      <c r="DG7" s="1143">
        <v>198</v>
      </c>
      <c r="DH7" s="1144"/>
      <c r="DI7" s="1144"/>
      <c r="DJ7" s="1144"/>
      <c r="DK7" s="1145"/>
      <c r="DL7" s="1143" t="s">
        <v>598</v>
      </c>
      <c r="DM7" s="1144"/>
      <c r="DN7" s="1144"/>
      <c r="DO7" s="1144"/>
      <c r="DP7" s="1145"/>
      <c r="DQ7" s="1143" t="s">
        <v>594</v>
      </c>
      <c r="DR7" s="1144"/>
      <c r="DS7" s="1144"/>
      <c r="DT7" s="1144"/>
      <c r="DU7" s="1145"/>
      <c r="DV7" s="1170"/>
      <c r="DW7" s="1171"/>
      <c r="DX7" s="1171"/>
      <c r="DY7" s="1171"/>
      <c r="DZ7" s="1172"/>
      <c r="EA7" s="255"/>
    </row>
    <row r="8" spans="1:131" s="256" customFormat="1" ht="26.25" customHeight="1">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393</v>
      </c>
      <c r="B23" s="999" t="s">
        <v>394</v>
      </c>
      <c r="C23" s="1000"/>
      <c r="D23" s="1000"/>
      <c r="E23" s="1000"/>
      <c r="F23" s="1000"/>
      <c r="G23" s="1000"/>
      <c r="H23" s="1000"/>
      <c r="I23" s="1000"/>
      <c r="J23" s="1000"/>
      <c r="K23" s="1000"/>
      <c r="L23" s="1000"/>
      <c r="M23" s="1000"/>
      <c r="N23" s="1000"/>
      <c r="O23" s="1000"/>
      <c r="P23" s="1001"/>
      <c r="Q23" s="1123">
        <v>12505</v>
      </c>
      <c r="R23" s="1124"/>
      <c r="S23" s="1124"/>
      <c r="T23" s="1124"/>
      <c r="U23" s="1124"/>
      <c r="V23" s="1124">
        <v>12091</v>
      </c>
      <c r="W23" s="1124"/>
      <c r="X23" s="1124"/>
      <c r="Y23" s="1124"/>
      <c r="Z23" s="1124"/>
      <c r="AA23" s="1124">
        <v>414</v>
      </c>
      <c r="AB23" s="1124"/>
      <c r="AC23" s="1124"/>
      <c r="AD23" s="1124"/>
      <c r="AE23" s="1125"/>
      <c r="AF23" s="1126">
        <v>387</v>
      </c>
      <c r="AG23" s="1124"/>
      <c r="AH23" s="1124"/>
      <c r="AI23" s="1124"/>
      <c r="AJ23" s="1127"/>
      <c r="AK23" s="1128"/>
      <c r="AL23" s="1129"/>
      <c r="AM23" s="1129"/>
      <c r="AN23" s="1129"/>
      <c r="AO23" s="1129"/>
      <c r="AP23" s="1124">
        <v>9809</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374</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405</v>
      </c>
      <c r="C28" s="1106"/>
      <c r="D28" s="1106"/>
      <c r="E28" s="1106"/>
      <c r="F28" s="1106"/>
      <c r="G28" s="1106"/>
      <c r="H28" s="1106"/>
      <c r="I28" s="1106"/>
      <c r="J28" s="1106"/>
      <c r="K28" s="1106"/>
      <c r="L28" s="1106"/>
      <c r="M28" s="1106"/>
      <c r="N28" s="1106"/>
      <c r="O28" s="1106"/>
      <c r="P28" s="1107"/>
      <c r="Q28" s="1108">
        <v>3987</v>
      </c>
      <c r="R28" s="1109"/>
      <c r="S28" s="1109"/>
      <c r="T28" s="1109"/>
      <c r="U28" s="1109"/>
      <c r="V28" s="1109">
        <v>4843</v>
      </c>
      <c r="W28" s="1109"/>
      <c r="X28" s="1109"/>
      <c r="Y28" s="1109"/>
      <c r="Z28" s="1109"/>
      <c r="AA28" s="1109">
        <v>-856</v>
      </c>
      <c r="AB28" s="1109"/>
      <c r="AC28" s="1109"/>
      <c r="AD28" s="1109"/>
      <c r="AE28" s="1110"/>
      <c r="AF28" s="1111">
        <v>-856</v>
      </c>
      <c r="AG28" s="1109"/>
      <c r="AH28" s="1109"/>
      <c r="AI28" s="1109"/>
      <c r="AJ28" s="1112"/>
      <c r="AK28" s="1113">
        <v>549</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406</v>
      </c>
      <c r="C29" s="1093"/>
      <c r="D29" s="1093"/>
      <c r="E29" s="1093"/>
      <c r="F29" s="1093"/>
      <c r="G29" s="1093"/>
      <c r="H29" s="1093"/>
      <c r="I29" s="1093"/>
      <c r="J29" s="1093"/>
      <c r="K29" s="1093"/>
      <c r="L29" s="1093"/>
      <c r="M29" s="1093"/>
      <c r="N29" s="1093"/>
      <c r="O29" s="1093"/>
      <c r="P29" s="1094"/>
      <c r="Q29" s="1098">
        <v>277</v>
      </c>
      <c r="R29" s="1099"/>
      <c r="S29" s="1099"/>
      <c r="T29" s="1099"/>
      <c r="U29" s="1099"/>
      <c r="V29" s="1099">
        <v>276</v>
      </c>
      <c r="W29" s="1099"/>
      <c r="X29" s="1099"/>
      <c r="Y29" s="1099"/>
      <c r="Z29" s="1099"/>
      <c r="AA29" s="1099">
        <v>1</v>
      </c>
      <c r="AB29" s="1099"/>
      <c r="AC29" s="1099"/>
      <c r="AD29" s="1099"/>
      <c r="AE29" s="1100"/>
      <c r="AF29" s="1074">
        <v>1</v>
      </c>
      <c r="AG29" s="1075"/>
      <c r="AH29" s="1075"/>
      <c r="AI29" s="1075"/>
      <c r="AJ29" s="1076"/>
      <c r="AK29" s="1035">
        <v>59</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407</v>
      </c>
      <c r="C30" s="1093"/>
      <c r="D30" s="1093"/>
      <c r="E30" s="1093"/>
      <c r="F30" s="1093"/>
      <c r="G30" s="1093"/>
      <c r="H30" s="1093"/>
      <c r="I30" s="1093"/>
      <c r="J30" s="1093"/>
      <c r="K30" s="1093"/>
      <c r="L30" s="1093"/>
      <c r="M30" s="1093"/>
      <c r="N30" s="1093"/>
      <c r="O30" s="1093"/>
      <c r="P30" s="1094"/>
      <c r="Q30" s="1098">
        <v>838</v>
      </c>
      <c r="R30" s="1099"/>
      <c r="S30" s="1099"/>
      <c r="T30" s="1099"/>
      <c r="U30" s="1099"/>
      <c r="V30" s="1099">
        <v>759</v>
      </c>
      <c r="W30" s="1099"/>
      <c r="X30" s="1099"/>
      <c r="Y30" s="1099"/>
      <c r="Z30" s="1099"/>
      <c r="AA30" s="1099">
        <v>79</v>
      </c>
      <c r="AB30" s="1099"/>
      <c r="AC30" s="1099"/>
      <c r="AD30" s="1099"/>
      <c r="AE30" s="1100"/>
      <c r="AF30" s="1074">
        <v>1822</v>
      </c>
      <c r="AG30" s="1075"/>
      <c r="AH30" s="1075"/>
      <c r="AI30" s="1075"/>
      <c r="AJ30" s="1076"/>
      <c r="AK30" s="1035">
        <v>5</v>
      </c>
      <c r="AL30" s="1026"/>
      <c r="AM30" s="1026"/>
      <c r="AN30" s="1026"/>
      <c r="AO30" s="1026"/>
      <c r="AP30" s="1026">
        <v>137</v>
      </c>
      <c r="AQ30" s="1026"/>
      <c r="AR30" s="1026"/>
      <c r="AS30" s="1026"/>
      <c r="AT30" s="1026"/>
      <c r="AU30" s="1026" t="s">
        <v>594</v>
      </c>
      <c r="AV30" s="1026"/>
      <c r="AW30" s="1026"/>
      <c r="AX30" s="1026"/>
      <c r="AY30" s="1026"/>
      <c r="AZ30" s="1097" t="s">
        <v>599</v>
      </c>
      <c r="BA30" s="1097"/>
      <c r="BB30" s="1097"/>
      <c r="BC30" s="1097"/>
      <c r="BD30" s="1097"/>
      <c r="BE30" s="1087" t="s">
        <v>408</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409</v>
      </c>
      <c r="C31" s="1093"/>
      <c r="D31" s="1093"/>
      <c r="E31" s="1093"/>
      <c r="F31" s="1093"/>
      <c r="G31" s="1093"/>
      <c r="H31" s="1093"/>
      <c r="I31" s="1093"/>
      <c r="J31" s="1093"/>
      <c r="K31" s="1093"/>
      <c r="L31" s="1093"/>
      <c r="M31" s="1093"/>
      <c r="N31" s="1093"/>
      <c r="O31" s="1093"/>
      <c r="P31" s="1094"/>
      <c r="Q31" s="1098">
        <v>478</v>
      </c>
      <c r="R31" s="1099"/>
      <c r="S31" s="1099"/>
      <c r="T31" s="1099"/>
      <c r="U31" s="1099"/>
      <c r="V31" s="1099">
        <v>442</v>
      </c>
      <c r="W31" s="1099"/>
      <c r="X31" s="1099"/>
      <c r="Y31" s="1099"/>
      <c r="Z31" s="1099"/>
      <c r="AA31" s="1099">
        <v>35</v>
      </c>
      <c r="AB31" s="1099"/>
      <c r="AC31" s="1099"/>
      <c r="AD31" s="1099"/>
      <c r="AE31" s="1100"/>
      <c r="AF31" s="1074">
        <v>35</v>
      </c>
      <c r="AG31" s="1075"/>
      <c r="AH31" s="1075"/>
      <c r="AI31" s="1075"/>
      <c r="AJ31" s="1076"/>
      <c r="AK31" s="1035">
        <v>239</v>
      </c>
      <c r="AL31" s="1026"/>
      <c r="AM31" s="1026"/>
      <c r="AN31" s="1026"/>
      <c r="AO31" s="1026"/>
      <c r="AP31" s="1026">
        <v>3800</v>
      </c>
      <c r="AQ31" s="1026"/>
      <c r="AR31" s="1026"/>
      <c r="AS31" s="1026"/>
      <c r="AT31" s="1026"/>
      <c r="AU31" s="1026">
        <v>3033</v>
      </c>
      <c r="AV31" s="1026"/>
      <c r="AW31" s="1026"/>
      <c r="AX31" s="1026"/>
      <c r="AY31" s="1026"/>
      <c r="AZ31" s="1097" t="s">
        <v>594</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411</v>
      </c>
      <c r="C32" s="1093"/>
      <c r="D32" s="1093"/>
      <c r="E32" s="1093"/>
      <c r="F32" s="1093"/>
      <c r="G32" s="1093"/>
      <c r="H32" s="1093"/>
      <c r="I32" s="1093"/>
      <c r="J32" s="1093"/>
      <c r="K32" s="1093"/>
      <c r="L32" s="1093"/>
      <c r="M32" s="1093"/>
      <c r="N32" s="1093"/>
      <c r="O32" s="1093"/>
      <c r="P32" s="1094"/>
      <c r="Q32" s="1098">
        <v>288</v>
      </c>
      <c r="R32" s="1099"/>
      <c r="S32" s="1099"/>
      <c r="T32" s="1099"/>
      <c r="U32" s="1099"/>
      <c r="V32" s="1099">
        <v>285</v>
      </c>
      <c r="W32" s="1099"/>
      <c r="X32" s="1099"/>
      <c r="Y32" s="1099"/>
      <c r="Z32" s="1099"/>
      <c r="AA32" s="1099">
        <v>3</v>
      </c>
      <c r="AB32" s="1099"/>
      <c r="AC32" s="1099"/>
      <c r="AD32" s="1099"/>
      <c r="AE32" s="1100"/>
      <c r="AF32" s="1074">
        <v>3</v>
      </c>
      <c r="AG32" s="1075"/>
      <c r="AH32" s="1075"/>
      <c r="AI32" s="1075"/>
      <c r="AJ32" s="1076"/>
      <c r="AK32" s="1035">
        <v>115</v>
      </c>
      <c r="AL32" s="1026"/>
      <c r="AM32" s="1026"/>
      <c r="AN32" s="1026"/>
      <c r="AO32" s="1026"/>
      <c r="AP32" s="1026" t="s">
        <v>594</v>
      </c>
      <c r="AQ32" s="1026"/>
      <c r="AR32" s="1026"/>
      <c r="AS32" s="1026"/>
      <c r="AT32" s="1026"/>
      <c r="AU32" s="1026" t="s">
        <v>594</v>
      </c>
      <c r="AV32" s="1026"/>
      <c r="AW32" s="1026"/>
      <c r="AX32" s="1026"/>
      <c r="AY32" s="1026"/>
      <c r="AZ32" s="1097" t="s">
        <v>594</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393</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1006</v>
      </c>
      <c r="AG63" s="1014"/>
      <c r="AH63" s="1014"/>
      <c r="AI63" s="1014"/>
      <c r="AJ63" s="1085"/>
      <c r="AK63" s="1086"/>
      <c r="AL63" s="1018"/>
      <c r="AM63" s="1018"/>
      <c r="AN63" s="1018"/>
      <c r="AO63" s="1018"/>
      <c r="AP63" s="1014">
        <v>3937</v>
      </c>
      <c r="AQ63" s="1014"/>
      <c r="AR63" s="1014"/>
      <c r="AS63" s="1014"/>
      <c r="AT63" s="1014"/>
      <c r="AU63" s="1014">
        <v>3033</v>
      </c>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415</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398</v>
      </c>
      <c r="W66" s="1057"/>
      <c r="X66" s="1057"/>
      <c r="Y66" s="1057"/>
      <c r="Z66" s="1058"/>
      <c r="AA66" s="1056" t="s">
        <v>416</v>
      </c>
      <c r="AB66" s="1057"/>
      <c r="AC66" s="1057"/>
      <c r="AD66" s="1057"/>
      <c r="AE66" s="1058"/>
      <c r="AF66" s="1062" t="s">
        <v>400</v>
      </c>
      <c r="AG66" s="1063"/>
      <c r="AH66" s="1063"/>
      <c r="AI66" s="1063"/>
      <c r="AJ66" s="1064"/>
      <c r="AK66" s="1056" t="s">
        <v>417</v>
      </c>
      <c r="AL66" s="1051"/>
      <c r="AM66" s="1051"/>
      <c r="AN66" s="1051"/>
      <c r="AO66" s="1052"/>
      <c r="AP66" s="1056" t="s">
        <v>402</v>
      </c>
      <c r="AQ66" s="1057"/>
      <c r="AR66" s="1057"/>
      <c r="AS66" s="1057"/>
      <c r="AT66" s="1058"/>
      <c r="AU66" s="1056" t="s">
        <v>418</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577</v>
      </c>
      <c r="C68" s="1041"/>
      <c r="D68" s="1041"/>
      <c r="E68" s="1041"/>
      <c r="F68" s="1041"/>
      <c r="G68" s="1041"/>
      <c r="H68" s="1041"/>
      <c r="I68" s="1041"/>
      <c r="J68" s="1041"/>
      <c r="K68" s="1041"/>
      <c r="L68" s="1041"/>
      <c r="M68" s="1041"/>
      <c r="N68" s="1041"/>
      <c r="O68" s="1041"/>
      <c r="P68" s="1042"/>
      <c r="Q68" s="1043">
        <v>1507</v>
      </c>
      <c r="R68" s="1037"/>
      <c r="S68" s="1037"/>
      <c r="T68" s="1037"/>
      <c r="U68" s="1037"/>
      <c r="V68" s="1037">
        <v>1422</v>
      </c>
      <c r="W68" s="1037"/>
      <c r="X68" s="1037"/>
      <c r="Y68" s="1037"/>
      <c r="Z68" s="1037"/>
      <c r="AA68" s="1037">
        <v>85</v>
      </c>
      <c r="AB68" s="1037"/>
      <c r="AC68" s="1037"/>
      <c r="AD68" s="1037"/>
      <c r="AE68" s="1037"/>
      <c r="AF68" s="1037">
        <v>85</v>
      </c>
      <c r="AG68" s="1037"/>
      <c r="AH68" s="1037"/>
      <c r="AI68" s="1037"/>
      <c r="AJ68" s="1037"/>
      <c r="AK68" s="1037" t="s">
        <v>600</v>
      </c>
      <c r="AL68" s="1037"/>
      <c r="AM68" s="1037"/>
      <c r="AN68" s="1037"/>
      <c r="AO68" s="1037"/>
      <c r="AP68" s="1037">
        <v>388</v>
      </c>
      <c r="AQ68" s="1037"/>
      <c r="AR68" s="1037"/>
      <c r="AS68" s="1037"/>
      <c r="AT68" s="1037"/>
      <c r="AU68" s="1037">
        <v>388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578</v>
      </c>
      <c r="C69" s="1030"/>
      <c r="D69" s="1030"/>
      <c r="E69" s="1030"/>
      <c r="F69" s="1030"/>
      <c r="G69" s="1030"/>
      <c r="H69" s="1030"/>
      <c r="I69" s="1030"/>
      <c r="J69" s="1030"/>
      <c r="K69" s="1030"/>
      <c r="L69" s="1030"/>
      <c r="M69" s="1030"/>
      <c r="N69" s="1030"/>
      <c r="O69" s="1030"/>
      <c r="P69" s="1031"/>
      <c r="Q69" s="1032">
        <v>1663</v>
      </c>
      <c r="R69" s="1026"/>
      <c r="S69" s="1026"/>
      <c r="T69" s="1026"/>
      <c r="U69" s="1026"/>
      <c r="V69" s="1026">
        <v>1601</v>
      </c>
      <c r="W69" s="1026"/>
      <c r="X69" s="1026"/>
      <c r="Y69" s="1026"/>
      <c r="Z69" s="1026"/>
      <c r="AA69" s="1026">
        <v>62</v>
      </c>
      <c r="AB69" s="1026"/>
      <c r="AC69" s="1026"/>
      <c r="AD69" s="1026"/>
      <c r="AE69" s="1026"/>
      <c r="AF69" s="1026">
        <v>50</v>
      </c>
      <c r="AG69" s="1026"/>
      <c r="AH69" s="1026"/>
      <c r="AI69" s="1026"/>
      <c r="AJ69" s="1026"/>
      <c r="AK69" s="1026">
        <v>28</v>
      </c>
      <c r="AL69" s="1026"/>
      <c r="AM69" s="1026"/>
      <c r="AN69" s="1026"/>
      <c r="AO69" s="1026"/>
      <c r="AP69" s="1026">
        <v>986</v>
      </c>
      <c r="AQ69" s="1026"/>
      <c r="AR69" s="1026"/>
      <c r="AS69" s="1026"/>
      <c r="AT69" s="1026"/>
      <c r="AU69" s="1026" t="s">
        <v>594</v>
      </c>
      <c r="AV69" s="1026"/>
      <c r="AW69" s="1026"/>
      <c r="AX69" s="1026"/>
      <c r="AY69" s="1026"/>
      <c r="AZ69" s="1027" t="s">
        <v>593</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579</v>
      </c>
      <c r="C70" s="1030"/>
      <c r="D70" s="1030"/>
      <c r="E70" s="1030"/>
      <c r="F70" s="1030"/>
      <c r="G70" s="1030"/>
      <c r="H70" s="1030"/>
      <c r="I70" s="1030"/>
      <c r="J70" s="1030"/>
      <c r="K70" s="1030"/>
      <c r="L70" s="1030"/>
      <c r="M70" s="1030"/>
      <c r="N70" s="1030"/>
      <c r="O70" s="1030"/>
      <c r="P70" s="1031"/>
      <c r="Q70" s="1032">
        <v>0</v>
      </c>
      <c r="R70" s="1026"/>
      <c r="S70" s="1026"/>
      <c r="T70" s="1026"/>
      <c r="U70" s="1026"/>
      <c r="V70" s="1026">
        <v>18</v>
      </c>
      <c r="W70" s="1026"/>
      <c r="X70" s="1026"/>
      <c r="Y70" s="1026"/>
      <c r="Z70" s="1026"/>
      <c r="AA70" s="1026">
        <v>-18</v>
      </c>
      <c r="AB70" s="1026"/>
      <c r="AC70" s="1026"/>
      <c r="AD70" s="1026"/>
      <c r="AE70" s="1026"/>
      <c r="AF70" s="1026">
        <v>-18</v>
      </c>
      <c r="AG70" s="1026"/>
      <c r="AH70" s="1026"/>
      <c r="AI70" s="1026"/>
      <c r="AJ70" s="1026"/>
      <c r="AK70" s="1026">
        <v>0</v>
      </c>
      <c r="AL70" s="1026"/>
      <c r="AM70" s="1026"/>
      <c r="AN70" s="1026"/>
      <c r="AO70" s="1026"/>
      <c r="AP70" s="1026">
        <v>71</v>
      </c>
      <c r="AQ70" s="1026"/>
      <c r="AR70" s="1026"/>
      <c r="AS70" s="1026"/>
      <c r="AT70" s="1026"/>
      <c r="AU70" s="1026" t="s">
        <v>594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580</v>
      </c>
      <c r="C71" s="1030"/>
      <c r="D71" s="1030"/>
      <c r="E71" s="1030"/>
      <c r="F71" s="1030"/>
      <c r="G71" s="1030"/>
      <c r="H71" s="1030"/>
      <c r="I71" s="1030"/>
      <c r="J71" s="1030"/>
      <c r="K71" s="1030"/>
      <c r="L71" s="1030"/>
      <c r="M71" s="1030"/>
      <c r="N71" s="1030"/>
      <c r="O71" s="1030"/>
      <c r="P71" s="1031"/>
      <c r="Q71" s="1032">
        <v>1127</v>
      </c>
      <c r="R71" s="1026"/>
      <c r="S71" s="1026"/>
      <c r="T71" s="1026"/>
      <c r="U71" s="1026"/>
      <c r="V71" s="1026">
        <v>1060</v>
      </c>
      <c r="W71" s="1026"/>
      <c r="X71" s="1026"/>
      <c r="Y71" s="1026"/>
      <c r="Z71" s="1026"/>
      <c r="AA71" s="1026">
        <v>66</v>
      </c>
      <c r="AB71" s="1026"/>
      <c r="AC71" s="1026"/>
      <c r="AD71" s="1026"/>
      <c r="AE71" s="1026"/>
      <c r="AF71" s="1026">
        <v>66</v>
      </c>
      <c r="AG71" s="1026"/>
      <c r="AH71" s="1026"/>
      <c r="AI71" s="1026"/>
      <c r="AJ71" s="1026"/>
      <c r="AK71" s="1026">
        <v>69</v>
      </c>
      <c r="AL71" s="1026"/>
      <c r="AM71" s="1026"/>
      <c r="AN71" s="1026"/>
      <c r="AO71" s="1026"/>
      <c r="AP71" s="1026">
        <v>1051</v>
      </c>
      <c r="AQ71" s="1026"/>
      <c r="AR71" s="1026"/>
      <c r="AS71" s="1026"/>
      <c r="AT71" s="1026"/>
      <c r="AU71" s="1026" t="s">
        <v>594</v>
      </c>
      <c r="AV71" s="1026"/>
      <c r="AW71" s="1026"/>
      <c r="AX71" s="1026"/>
      <c r="AY71" s="1026"/>
      <c r="AZ71" s="1027" t="s">
        <v>593</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581</v>
      </c>
      <c r="C72" s="1030"/>
      <c r="D72" s="1030"/>
      <c r="E72" s="1030"/>
      <c r="F72" s="1030"/>
      <c r="G72" s="1030"/>
      <c r="H72" s="1030"/>
      <c r="I72" s="1030"/>
      <c r="J72" s="1030"/>
      <c r="K72" s="1030"/>
      <c r="L72" s="1030"/>
      <c r="M72" s="1030"/>
      <c r="N72" s="1030"/>
      <c r="O72" s="1030"/>
      <c r="P72" s="1031"/>
      <c r="Q72" s="1032">
        <v>745</v>
      </c>
      <c r="R72" s="1026"/>
      <c r="S72" s="1026"/>
      <c r="T72" s="1026"/>
      <c r="U72" s="1026"/>
      <c r="V72" s="1026">
        <v>723</v>
      </c>
      <c r="W72" s="1026"/>
      <c r="X72" s="1026"/>
      <c r="Y72" s="1026"/>
      <c r="Z72" s="1026"/>
      <c r="AA72" s="1026">
        <v>22</v>
      </c>
      <c r="AB72" s="1026"/>
      <c r="AC72" s="1026"/>
      <c r="AD72" s="1026"/>
      <c r="AE72" s="1026"/>
      <c r="AF72" s="1026">
        <v>22</v>
      </c>
      <c r="AG72" s="1026"/>
      <c r="AH72" s="1026"/>
      <c r="AI72" s="1026"/>
      <c r="AJ72" s="1026"/>
      <c r="AK72" s="1026">
        <v>26</v>
      </c>
      <c r="AL72" s="1026"/>
      <c r="AM72" s="1026"/>
      <c r="AN72" s="1026"/>
      <c r="AO72" s="1026"/>
      <c r="AP72" s="1026">
        <v>555</v>
      </c>
      <c r="AQ72" s="1026"/>
      <c r="AR72" s="1026"/>
      <c r="AS72" s="1026"/>
      <c r="AT72" s="1026"/>
      <c r="AU72" s="1026" t="s">
        <v>594</v>
      </c>
      <c r="AV72" s="1026"/>
      <c r="AW72" s="1026"/>
      <c r="AX72" s="1026"/>
      <c r="AY72" s="1026"/>
      <c r="AZ72" s="1027" t="s">
        <v>593</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582</v>
      </c>
      <c r="C73" s="1030"/>
      <c r="D73" s="1030"/>
      <c r="E73" s="1030"/>
      <c r="F73" s="1030"/>
      <c r="G73" s="1030"/>
      <c r="H73" s="1030"/>
      <c r="I73" s="1030"/>
      <c r="J73" s="1030"/>
      <c r="K73" s="1030"/>
      <c r="L73" s="1030"/>
      <c r="M73" s="1030"/>
      <c r="N73" s="1030"/>
      <c r="O73" s="1030"/>
      <c r="P73" s="1031"/>
      <c r="Q73" s="1032">
        <v>231</v>
      </c>
      <c r="R73" s="1026"/>
      <c r="S73" s="1026"/>
      <c r="T73" s="1026"/>
      <c r="U73" s="1026"/>
      <c r="V73" s="1026">
        <v>222</v>
      </c>
      <c r="W73" s="1026"/>
      <c r="X73" s="1026"/>
      <c r="Y73" s="1026"/>
      <c r="Z73" s="1026"/>
      <c r="AA73" s="1026">
        <v>9</v>
      </c>
      <c r="AB73" s="1026"/>
      <c r="AC73" s="1026"/>
      <c r="AD73" s="1026"/>
      <c r="AE73" s="1026"/>
      <c r="AF73" s="1026">
        <v>9</v>
      </c>
      <c r="AG73" s="1026"/>
      <c r="AH73" s="1026"/>
      <c r="AI73" s="1026"/>
      <c r="AJ73" s="1026"/>
      <c r="AK73" s="1026">
        <v>26</v>
      </c>
      <c r="AL73" s="1026"/>
      <c r="AM73" s="1026"/>
      <c r="AN73" s="1026"/>
      <c r="AO73" s="1026"/>
      <c r="AP73" s="1026">
        <v>201</v>
      </c>
      <c r="AQ73" s="1026"/>
      <c r="AR73" s="1026"/>
      <c r="AS73" s="1026"/>
      <c r="AT73" s="1026"/>
      <c r="AU73" s="1026" t="s">
        <v>594</v>
      </c>
      <c r="AV73" s="1026"/>
      <c r="AW73" s="1026"/>
      <c r="AX73" s="1026"/>
      <c r="AY73" s="1026"/>
      <c r="AZ73" s="1027" t="s">
        <v>593</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583</v>
      </c>
      <c r="C74" s="1030"/>
      <c r="D74" s="1030"/>
      <c r="E74" s="1030"/>
      <c r="F74" s="1030"/>
      <c r="G74" s="1030"/>
      <c r="H74" s="1030"/>
      <c r="I74" s="1030"/>
      <c r="J74" s="1030"/>
      <c r="K74" s="1030"/>
      <c r="L74" s="1030"/>
      <c r="M74" s="1030"/>
      <c r="N74" s="1030"/>
      <c r="O74" s="1030"/>
      <c r="P74" s="1031"/>
      <c r="Q74" s="1032">
        <v>9546</v>
      </c>
      <c r="R74" s="1026"/>
      <c r="S74" s="1026"/>
      <c r="T74" s="1026"/>
      <c r="U74" s="1026"/>
      <c r="V74" s="1026">
        <v>9287</v>
      </c>
      <c r="W74" s="1026"/>
      <c r="X74" s="1026"/>
      <c r="Y74" s="1026"/>
      <c r="Z74" s="1026"/>
      <c r="AA74" s="1026">
        <v>259</v>
      </c>
      <c r="AB74" s="1026"/>
      <c r="AC74" s="1026"/>
      <c r="AD74" s="1026"/>
      <c r="AE74" s="1026"/>
      <c r="AF74" s="1026">
        <v>259</v>
      </c>
      <c r="AG74" s="1026"/>
      <c r="AH74" s="1026"/>
      <c r="AI74" s="1026"/>
      <c r="AJ74" s="1026"/>
      <c r="AK74" s="1036" t="s">
        <v>594</v>
      </c>
      <c r="AL74" s="1034"/>
      <c r="AM74" s="1034"/>
      <c r="AN74" s="1034"/>
      <c r="AO74" s="1035"/>
      <c r="AP74" s="1036" t="s">
        <v>594</v>
      </c>
      <c r="AQ74" s="1034"/>
      <c r="AR74" s="1034"/>
      <c r="AS74" s="1034"/>
      <c r="AT74" s="1035"/>
      <c r="AU74" s="1036" t="s">
        <v>594</v>
      </c>
      <c r="AV74" s="1034"/>
      <c r="AW74" s="1034"/>
      <c r="AX74" s="1034"/>
      <c r="AY74" s="1035"/>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584</v>
      </c>
      <c r="C75" s="1030"/>
      <c r="D75" s="1030"/>
      <c r="E75" s="1030"/>
      <c r="F75" s="1030"/>
      <c r="G75" s="1030"/>
      <c r="H75" s="1030"/>
      <c r="I75" s="1030"/>
      <c r="J75" s="1030"/>
      <c r="K75" s="1030"/>
      <c r="L75" s="1030"/>
      <c r="M75" s="1030"/>
      <c r="N75" s="1030"/>
      <c r="O75" s="1030"/>
      <c r="P75" s="1031"/>
      <c r="Q75" s="1033">
        <v>230</v>
      </c>
      <c r="R75" s="1034"/>
      <c r="S75" s="1034"/>
      <c r="T75" s="1034"/>
      <c r="U75" s="1035"/>
      <c r="V75" s="1036">
        <v>208</v>
      </c>
      <c r="W75" s="1034"/>
      <c r="X75" s="1034"/>
      <c r="Y75" s="1034"/>
      <c r="Z75" s="1035"/>
      <c r="AA75" s="1036">
        <v>22</v>
      </c>
      <c r="AB75" s="1034"/>
      <c r="AC75" s="1034"/>
      <c r="AD75" s="1034"/>
      <c r="AE75" s="1035"/>
      <c r="AF75" s="1036">
        <v>20</v>
      </c>
      <c r="AG75" s="1034"/>
      <c r="AH75" s="1034"/>
      <c r="AI75" s="1034"/>
      <c r="AJ75" s="1035"/>
      <c r="AK75" s="1036">
        <v>20</v>
      </c>
      <c r="AL75" s="1034"/>
      <c r="AM75" s="1034"/>
      <c r="AN75" s="1034"/>
      <c r="AO75" s="1035"/>
      <c r="AP75" s="1026" t="s">
        <v>594</v>
      </c>
      <c r="AQ75" s="1026"/>
      <c r="AR75" s="1026"/>
      <c r="AS75" s="1026"/>
      <c r="AT75" s="1026"/>
      <c r="AU75" s="1026" t="s">
        <v>594</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585</v>
      </c>
      <c r="C76" s="1030"/>
      <c r="D76" s="1030"/>
      <c r="E76" s="1030"/>
      <c r="F76" s="1030"/>
      <c r="G76" s="1030"/>
      <c r="H76" s="1030"/>
      <c r="I76" s="1030"/>
      <c r="J76" s="1030"/>
      <c r="K76" s="1030"/>
      <c r="L76" s="1030"/>
      <c r="M76" s="1030"/>
      <c r="N76" s="1030"/>
      <c r="O76" s="1030"/>
      <c r="P76" s="1031"/>
      <c r="Q76" s="1033">
        <v>31</v>
      </c>
      <c r="R76" s="1034"/>
      <c r="S76" s="1034"/>
      <c r="T76" s="1034"/>
      <c r="U76" s="1035"/>
      <c r="V76" s="1036">
        <v>20</v>
      </c>
      <c r="W76" s="1034"/>
      <c r="X76" s="1034"/>
      <c r="Y76" s="1034"/>
      <c r="Z76" s="1035"/>
      <c r="AA76" s="1036">
        <v>11</v>
      </c>
      <c r="AB76" s="1034"/>
      <c r="AC76" s="1034"/>
      <c r="AD76" s="1034"/>
      <c r="AE76" s="1035"/>
      <c r="AF76" s="1036">
        <v>11</v>
      </c>
      <c r="AG76" s="1034"/>
      <c r="AH76" s="1034"/>
      <c r="AI76" s="1034"/>
      <c r="AJ76" s="1035"/>
      <c r="AK76" s="1036" t="s">
        <v>594</v>
      </c>
      <c r="AL76" s="1034"/>
      <c r="AM76" s="1034"/>
      <c r="AN76" s="1034"/>
      <c r="AO76" s="1035"/>
      <c r="AP76" s="1036" t="s">
        <v>594</v>
      </c>
      <c r="AQ76" s="1034"/>
      <c r="AR76" s="1034"/>
      <c r="AS76" s="1034"/>
      <c r="AT76" s="1035"/>
      <c r="AU76" s="1036" t="s">
        <v>594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586</v>
      </c>
      <c r="C77" s="1030"/>
      <c r="D77" s="1030"/>
      <c r="E77" s="1030"/>
      <c r="F77" s="1030"/>
      <c r="G77" s="1030"/>
      <c r="H77" s="1030"/>
      <c r="I77" s="1030"/>
      <c r="J77" s="1030"/>
      <c r="K77" s="1030"/>
      <c r="L77" s="1030"/>
      <c r="M77" s="1030"/>
      <c r="N77" s="1030"/>
      <c r="O77" s="1030"/>
      <c r="P77" s="1031"/>
      <c r="Q77" s="1033">
        <v>300</v>
      </c>
      <c r="R77" s="1034"/>
      <c r="S77" s="1034"/>
      <c r="T77" s="1034"/>
      <c r="U77" s="1035"/>
      <c r="V77" s="1036">
        <v>264</v>
      </c>
      <c r="W77" s="1034"/>
      <c r="X77" s="1034"/>
      <c r="Y77" s="1034"/>
      <c r="Z77" s="1035"/>
      <c r="AA77" s="1036">
        <v>36</v>
      </c>
      <c r="AB77" s="1034"/>
      <c r="AC77" s="1034"/>
      <c r="AD77" s="1034"/>
      <c r="AE77" s="1035"/>
      <c r="AF77" s="1036">
        <v>36</v>
      </c>
      <c r="AG77" s="1034"/>
      <c r="AH77" s="1034"/>
      <c r="AI77" s="1034"/>
      <c r="AJ77" s="1035"/>
      <c r="AK77" s="1036" t="s">
        <v>594</v>
      </c>
      <c r="AL77" s="1034"/>
      <c r="AM77" s="1034"/>
      <c r="AN77" s="1034"/>
      <c r="AO77" s="1035"/>
      <c r="AP77" s="1036" t="s">
        <v>594</v>
      </c>
      <c r="AQ77" s="1034"/>
      <c r="AR77" s="1034"/>
      <c r="AS77" s="1034"/>
      <c r="AT77" s="1035"/>
      <c r="AU77" s="1036" t="s">
        <v>594</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587</v>
      </c>
      <c r="C78" s="1030"/>
      <c r="D78" s="1030"/>
      <c r="E78" s="1030"/>
      <c r="F78" s="1030"/>
      <c r="G78" s="1030"/>
      <c r="H78" s="1030"/>
      <c r="I78" s="1030"/>
      <c r="J78" s="1030"/>
      <c r="K78" s="1030"/>
      <c r="L78" s="1030"/>
      <c r="M78" s="1030"/>
      <c r="N78" s="1030"/>
      <c r="O78" s="1030"/>
      <c r="P78" s="1031"/>
      <c r="Q78" s="1032">
        <v>150861</v>
      </c>
      <c r="R78" s="1026"/>
      <c r="S78" s="1026"/>
      <c r="T78" s="1026"/>
      <c r="U78" s="1026"/>
      <c r="V78" s="1026">
        <v>146852</v>
      </c>
      <c r="W78" s="1026"/>
      <c r="X78" s="1026"/>
      <c r="Y78" s="1026"/>
      <c r="Z78" s="1026"/>
      <c r="AA78" s="1026">
        <v>4009</v>
      </c>
      <c r="AB78" s="1026"/>
      <c r="AC78" s="1026"/>
      <c r="AD78" s="1026"/>
      <c r="AE78" s="1026"/>
      <c r="AF78" s="1026">
        <v>4009</v>
      </c>
      <c r="AG78" s="1026"/>
      <c r="AH78" s="1026"/>
      <c r="AI78" s="1026"/>
      <c r="AJ78" s="1026"/>
      <c r="AK78" s="1026" t="s">
        <v>594</v>
      </c>
      <c r="AL78" s="1026"/>
      <c r="AM78" s="1026"/>
      <c r="AN78" s="1026"/>
      <c r="AO78" s="1026"/>
      <c r="AP78" s="1026" t="s">
        <v>594</v>
      </c>
      <c r="AQ78" s="1026"/>
      <c r="AR78" s="1026"/>
      <c r="AS78" s="1026"/>
      <c r="AT78" s="1026"/>
      <c r="AU78" s="1026" t="s">
        <v>594</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t="s">
        <v>588</v>
      </c>
      <c r="C79" s="1030"/>
      <c r="D79" s="1030"/>
      <c r="E79" s="1030"/>
      <c r="F79" s="1030"/>
      <c r="G79" s="1030"/>
      <c r="H79" s="1030"/>
      <c r="I79" s="1030"/>
      <c r="J79" s="1030"/>
      <c r="K79" s="1030"/>
      <c r="L79" s="1030"/>
      <c r="M79" s="1030"/>
      <c r="N79" s="1030"/>
      <c r="O79" s="1030"/>
      <c r="P79" s="1031"/>
      <c r="Q79" s="1032">
        <v>202</v>
      </c>
      <c r="R79" s="1026"/>
      <c r="S79" s="1026"/>
      <c r="T79" s="1026"/>
      <c r="U79" s="1026"/>
      <c r="V79" s="1026">
        <v>200</v>
      </c>
      <c r="W79" s="1026"/>
      <c r="X79" s="1026"/>
      <c r="Y79" s="1026"/>
      <c r="Z79" s="1026"/>
      <c r="AA79" s="1026">
        <v>2</v>
      </c>
      <c r="AB79" s="1026"/>
      <c r="AC79" s="1026"/>
      <c r="AD79" s="1026"/>
      <c r="AE79" s="1026"/>
      <c r="AF79" s="1026">
        <v>2</v>
      </c>
      <c r="AG79" s="1026"/>
      <c r="AH79" s="1026"/>
      <c r="AI79" s="1026"/>
      <c r="AJ79" s="1026"/>
      <c r="AK79" s="1026" t="s">
        <v>595</v>
      </c>
      <c r="AL79" s="1026"/>
      <c r="AM79" s="1026"/>
      <c r="AN79" s="1026"/>
      <c r="AO79" s="1026"/>
      <c r="AP79" s="1026" t="s">
        <v>594</v>
      </c>
      <c r="AQ79" s="1026"/>
      <c r="AR79" s="1026"/>
      <c r="AS79" s="1026"/>
      <c r="AT79" s="1026"/>
      <c r="AU79" s="1026" t="s">
        <v>595</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t="s">
        <v>589</v>
      </c>
      <c r="C80" s="1030"/>
      <c r="D80" s="1030"/>
      <c r="E80" s="1030"/>
      <c r="F80" s="1030"/>
      <c r="G80" s="1030"/>
      <c r="H80" s="1030"/>
      <c r="I80" s="1030"/>
      <c r="J80" s="1030"/>
      <c r="K80" s="1030"/>
      <c r="L80" s="1030"/>
      <c r="M80" s="1030"/>
      <c r="N80" s="1030"/>
      <c r="O80" s="1030"/>
      <c r="P80" s="1031"/>
      <c r="Q80" s="1032">
        <v>10</v>
      </c>
      <c r="R80" s="1026"/>
      <c r="S80" s="1026"/>
      <c r="T80" s="1026"/>
      <c r="U80" s="1026"/>
      <c r="V80" s="1026">
        <v>6</v>
      </c>
      <c r="W80" s="1026"/>
      <c r="X80" s="1026"/>
      <c r="Y80" s="1026"/>
      <c r="Z80" s="1026"/>
      <c r="AA80" s="1026">
        <v>4</v>
      </c>
      <c r="AB80" s="1026"/>
      <c r="AC80" s="1026"/>
      <c r="AD80" s="1026"/>
      <c r="AE80" s="1026"/>
      <c r="AF80" s="1026">
        <v>4</v>
      </c>
      <c r="AG80" s="1026"/>
      <c r="AH80" s="1026"/>
      <c r="AI80" s="1026"/>
      <c r="AJ80" s="1026"/>
      <c r="AK80" s="1026" t="s">
        <v>594</v>
      </c>
      <c r="AL80" s="1026"/>
      <c r="AM80" s="1026"/>
      <c r="AN80" s="1026"/>
      <c r="AO80" s="1026"/>
      <c r="AP80" s="1026" t="s">
        <v>594</v>
      </c>
      <c r="AQ80" s="1026"/>
      <c r="AR80" s="1026"/>
      <c r="AS80" s="1026"/>
      <c r="AT80" s="1026"/>
      <c r="AU80" s="1026" t="s">
        <v>594</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t="s">
        <v>590</v>
      </c>
      <c r="C81" s="1030"/>
      <c r="D81" s="1030"/>
      <c r="E81" s="1030"/>
      <c r="F81" s="1030"/>
      <c r="G81" s="1030"/>
      <c r="H81" s="1030"/>
      <c r="I81" s="1030"/>
      <c r="J81" s="1030"/>
      <c r="K81" s="1030"/>
      <c r="L81" s="1030"/>
      <c r="M81" s="1030"/>
      <c r="N81" s="1030"/>
      <c r="O81" s="1030"/>
      <c r="P81" s="1031"/>
      <c r="Q81" s="1032">
        <v>1270</v>
      </c>
      <c r="R81" s="1026"/>
      <c r="S81" s="1026"/>
      <c r="T81" s="1026"/>
      <c r="U81" s="1026"/>
      <c r="V81" s="1026">
        <v>1231</v>
      </c>
      <c r="W81" s="1026"/>
      <c r="X81" s="1026"/>
      <c r="Y81" s="1026"/>
      <c r="Z81" s="1026"/>
      <c r="AA81" s="1026">
        <v>39</v>
      </c>
      <c r="AB81" s="1026"/>
      <c r="AC81" s="1026"/>
      <c r="AD81" s="1026"/>
      <c r="AE81" s="1026"/>
      <c r="AF81" s="1026">
        <v>39</v>
      </c>
      <c r="AG81" s="1026"/>
      <c r="AH81" s="1026"/>
      <c r="AI81" s="1026"/>
      <c r="AJ81" s="1026"/>
      <c r="AK81" s="1026">
        <v>9</v>
      </c>
      <c r="AL81" s="1026"/>
      <c r="AM81" s="1026"/>
      <c r="AN81" s="1026"/>
      <c r="AO81" s="1026"/>
      <c r="AP81" s="1026" t="s">
        <v>594</v>
      </c>
      <c r="AQ81" s="1026"/>
      <c r="AR81" s="1026"/>
      <c r="AS81" s="1026"/>
      <c r="AT81" s="1026"/>
      <c r="AU81" s="1026" t="s">
        <v>594</v>
      </c>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t="s">
        <v>591</v>
      </c>
      <c r="C82" s="1030"/>
      <c r="D82" s="1030"/>
      <c r="E82" s="1030"/>
      <c r="F82" s="1030"/>
      <c r="G82" s="1030"/>
      <c r="H82" s="1030"/>
      <c r="I82" s="1030"/>
      <c r="J82" s="1030"/>
      <c r="K82" s="1030"/>
      <c r="L82" s="1030"/>
      <c r="M82" s="1030"/>
      <c r="N82" s="1030"/>
      <c r="O82" s="1030"/>
      <c r="P82" s="1031"/>
      <c r="Q82" s="1032">
        <v>34792</v>
      </c>
      <c r="R82" s="1026"/>
      <c r="S82" s="1026"/>
      <c r="T82" s="1026"/>
      <c r="U82" s="1026"/>
      <c r="V82" s="1026">
        <v>34144</v>
      </c>
      <c r="W82" s="1026"/>
      <c r="X82" s="1026"/>
      <c r="Y82" s="1026"/>
      <c r="Z82" s="1026"/>
      <c r="AA82" s="1026">
        <v>648</v>
      </c>
      <c r="AB82" s="1026"/>
      <c r="AC82" s="1026"/>
      <c r="AD82" s="1026"/>
      <c r="AE82" s="1026"/>
      <c r="AF82" s="1026">
        <v>648</v>
      </c>
      <c r="AG82" s="1026"/>
      <c r="AH82" s="1026"/>
      <c r="AI82" s="1026"/>
      <c r="AJ82" s="1026"/>
      <c r="AK82" s="1026">
        <v>355</v>
      </c>
      <c r="AL82" s="1026"/>
      <c r="AM82" s="1026"/>
      <c r="AN82" s="1026"/>
      <c r="AO82" s="1026"/>
      <c r="AP82" s="1026" t="s">
        <v>594</v>
      </c>
      <c r="AQ82" s="1026"/>
      <c r="AR82" s="1026"/>
      <c r="AS82" s="1026"/>
      <c r="AT82" s="1026"/>
      <c r="AU82" s="1026" t="s">
        <v>594</v>
      </c>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393</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AF68+AF69+AF70+AF71+AF72+AF73+AF74+AF75+AF76+AF77+AF78+AF79+AF81+AF80+AF82</f>
        <v>5242</v>
      </c>
      <c r="AG88" s="1014"/>
      <c r="AH88" s="1014"/>
      <c r="AI88" s="1014"/>
      <c r="AJ88" s="1014"/>
      <c r="AK88" s="1018"/>
      <c r="AL88" s="1018"/>
      <c r="AM88" s="1018"/>
      <c r="AN88" s="1018"/>
      <c r="AO88" s="1018"/>
      <c r="AP88" s="1014">
        <f>AP68+AP69+AP70+AP71+AP72+AP73</f>
        <v>3252</v>
      </c>
      <c r="AQ88" s="1014"/>
      <c r="AR88" s="1014"/>
      <c r="AS88" s="1014"/>
      <c r="AT88" s="1014"/>
      <c r="AU88" s="1014">
        <f>AU68</f>
        <v>388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t="s">
        <v>606</v>
      </c>
      <c r="CX102" s="1006"/>
      <c r="CY102" s="1006"/>
      <c r="CZ102" s="1006"/>
      <c r="DA102" s="1007"/>
      <c r="DB102" s="1005" t="s">
        <v>607</v>
      </c>
      <c r="DC102" s="1006"/>
      <c r="DD102" s="1006"/>
      <c r="DE102" s="1006"/>
      <c r="DF102" s="1007"/>
      <c r="DG102" s="1005">
        <v>198</v>
      </c>
      <c r="DH102" s="1006"/>
      <c r="DI102" s="1006"/>
      <c r="DJ102" s="1006"/>
      <c r="DK102" s="1007"/>
      <c r="DL102" s="1005" t="s">
        <v>607</v>
      </c>
      <c r="DM102" s="1006"/>
      <c r="DN102" s="1006"/>
      <c r="DO102" s="1006"/>
      <c r="DP102" s="1007"/>
      <c r="DQ102" s="1005" t="s">
        <v>607</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311</v>
      </c>
      <c r="AG109" s="949"/>
      <c r="AH109" s="949"/>
      <c r="AI109" s="949"/>
      <c r="AJ109" s="950"/>
      <c r="AK109" s="951" t="s">
        <v>310</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311</v>
      </c>
      <c r="BW109" s="949"/>
      <c r="BX109" s="949"/>
      <c r="BY109" s="949"/>
      <c r="BZ109" s="950"/>
      <c r="CA109" s="951" t="s">
        <v>310</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311</v>
      </c>
      <c r="DM109" s="949"/>
      <c r="DN109" s="949"/>
      <c r="DO109" s="949"/>
      <c r="DP109" s="950"/>
      <c r="DQ109" s="951" t="s">
        <v>310</v>
      </c>
      <c r="DR109" s="949"/>
      <c r="DS109" s="949"/>
      <c r="DT109" s="949"/>
      <c r="DU109" s="950"/>
      <c r="DV109" s="951" t="s">
        <v>429</v>
      </c>
      <c r="DW109" s="949"/>
      <c r="DX109" s="949"/>
      <c r="DY109" s="949"/>
      <c r="DZ109" s="980"/>
    </row>
    <row r="110" spans="1:131" s="247" customFormat="1" ht="26.25" customHeight="1">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1073220</v>
      </c>
      <c r="AB110" s="942"/>
      <c r="AC110" s="942"/>
      <c r="AD110" s="942"/>
      <c r="AE110" s="943"/>
      <c r="AF110" s="944">
        <v>1090457</v>
      </c>
      <c r="AG110" s="942"/>
      <c r="AH110" s="942"/>
      <c r="AI110" s="942"/>
      <c r="AJ110" s="943"/>
      <c r="AK110" s="944">
        <v>987812</v>
      </c>
      <c r="AL110" s="942"/>
      <c r="AM110" s="942"/>
      <c r="AN110" s="942"/>
      <c r="AO110" s="943"/>
      <c r="AP110" s="945">
        <v>16.8</v>
      </c>
      <c r="AQ110" s="946"/>
      <c r="AR110" s="946"/>
      <c r="AS110" s="946"/>
      <c r="AT110" s="947"/>
      <c r="AU110" s="981" t="s">
        <v>74</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10968380</v>
      </c>
      <c r="BR110" s="889"/>
      <c r="BS110" s="889"/>
      <c r="BT110" s="889"/>
      <c r="BU110" s="889"/>
      <c r="BV110" s="889">
        <v>10479230</v>
      </c>
      <c r="BW110" s="889"/>
      <c r="BX110" s="889"/>
      <c r="BY110" s="889"/>
      <c r="BZ110" s="889"/>
      <c r="CA110" s="889">
        <v>9808886</v>
      </c>
      <c r="CB110" s="889"/>
      <c r="CC110" s="889"/>
      <c r="CD110" s="889"/>
      <c r="CE110" s="889"/>
      <c r="CF110" s="913">
        <v>166.4</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128</v>
      </c>
      <c r="DM110" s="889"/>
      <c r="DN110" s="889"/>
      <c r="DO110" s="889"/>
      <c r="DP110" s="889"/>
      <c r="DQ110" s="889" t="s">
        <v>128</v>
      </c>
      <c r="DR110" s="889"/>
      <c r="DS110" s="889"/>
      <c r="DT110" s="889"/>
      <c r="DU110" s="889"/>
      <c r="DV110" s="890" t="s">
        <v>435</v>
      </c>
      <c r="DW110" s="890"/>
      <c r="DX110" s="890"/>
      <c r="DY110" s="890"/>
      <c r="DZ110" s="891"/>
    </row>
    <row r="111" spans="1:131" s="247" customFormat="1" ht="26.25" customHeight="1">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435</v>
      </c>
      <c r="AL111" s="970"/>
      <c r="AM111" s="970"/>
      <c r="AN111" s="970"/>
      <c r="AO111" s="971"/>
      <c r="AP111" s="973" t="s">
        <v>128</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64057</v>
      </c>
      <c r="BR111" s="861"/>
      <c r="BS111" s="861"/>
      <c r="BT111" s="861"/>
      <c r="BU111" s="861"/>
      <c r="BV111" s="861">
        <v>17943</v>
      </c>
      <c r="BW111" s="861"/>
      <c r="BX111" s="861"/>
      <c r="BY111" s="861"/>
      <c r="BZ111" s="861"/>
      <c r="CA111" s="861">
        <v>18085</v>
      </c>
      <c r="CB111" s="861"/>
      <c r="CC111" s="861"/>
      <c r="CD111" s="861"/>
      <c r="CE111" s="861"/>
      <c r="CF111" s="922">
        <v>0.3</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128</v>
      </c>
      <c r="DM111" s="861"/>
      <c r="DN111" s="861"/>
      <c r="DO111" s="861"/>
      <c r="DP111" s="861"/>
      <c r="DQ111" s="861" t="s">
        <v>439</v>
      </c>
      <c r="DR111" s="861"/>
      <c r="DS111" s="861"/>
      <c r="DT111" s="861"/>
      <c r="DU111" s="861"/>
      <c r="DV111" s="838" t="s">
        <v>128</v>
      </c>
      <c r="DW111" s="838"/>
      <c r="DX111" s="838"/>
      <c r="DY111" s="838"/>
      <c r="DZ111" s="839"/>
    </row>
    <row r="112" spans="1:131" s="247" customFormat="1" ht="26.25" customHeight="1">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435</v>
      </c>
      <c r="AG112" s="824"/>
      <c r="AH112" s="824"/>
      <c r="AI112" s="824"/>
      <c r="AJ112" s="825"/>
      <c r="AK112" s="826" t="s">
        <v>435</v>
      </c>
      <c r="AL112" s="824"/>
      <c r="AM112" s="824"/>
      <c r="AN112" s="824"/>
      <c r="AO112" s="825"/>
      <c r="AP112" s="871" t="s">
        <v>435</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3309863</v>
      </c>
      <c r="BR112" s="861"/>
      <c r="BS112" s="861"/>
      <c r="BT112" s="861"/>
      <c r="BU112" s="861"/>
      <c r="BV112" s="861">
        <v>3175835</v>
      </c>
      <c r="BW112" s="861"/>
      <c r="BX112" s="861"/>
      <c r="BY112" s="861"/>
      <c r="BZ112" s="861"/>
      <c r="CA112" s="861">
        <v>3032618</v>
      </c>
      <c r="CB112" s="861"/>
      <c r="CC112" s="861"/>
      <c r="CD112" s="861"/>
      <c r="CE112" s="861"/>
      <c r="CF112" s="922">
        <v>51.4</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439</v>
      </c>
      <c r="DM112" s="861"/>
      <c r="DN112" s="861"/>
      <c r="DO112" s="861"/>
      <c r="DP112" s="861"/>
      <c r="DQ112" s="861" t="s">
        <v>439</v>
      </c>
      <c r="DR112" s="861"/>
      <c r="DS112" s="861"/>
      <c r="DT112" s="861"/>
      <c r="DU112" s="861"/>
      <c r="DV112" s="838" t="s">
        <v>435</v>
      </c>
      <c r="DW112" s="838"/>
      <c r="DX112" s="838"/>
      <c r="DY112" s="838"/>
      <c r="DZ112" s="839"/>
    </row>
    <row r="113" spans="1:130" s="247" customFormat="1" ht="26.25" customHeight="1">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170833</v>
      </c>
      <c r="AB113" s="970"/>
      <c r="AC113" s="970"/>
      <c r="AD113" s="970"/>
      <c r="AE113" s="971"/>
      <c r="AF113" s="972">
        <v>175799</v>
      </c>
      <c r="AG113" s="970"/>
      <c r="AH113" s="970"/>
      <c r="AI113" s="970"/>
      <c r="AJ113" s="971"/>
      <c r="AK113" s="972">
        <v>186313</v>
      </c>
      <c r="AL113" s="970"/>
      <c r="AM113" s="970"/>
      <c r="AN113" s="970"/>
      <c r="AO113" s="971"/>
      <c r="AP113" s="973">
        <v>3.2</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633929</v>
      </c>
      <c r="BR113" s="861"/>
      <c r="BS113" s="861"/>
      <c r="BT113" s="861"/>
      <c r="BU113" s="861"/>
      <c r="BV113" s="861">
        <v>716994</v>
      </c>
      <c r="BW113" s="861"/>
      <c r="BX113" s="861"/>
      <c r="BY113" s="861"/>
      <c r="BZ113" s="861"/>
      <c r="CA113" s="861">
        <v>778832</v>
      </c>
      <c r="CB113" s="861"/>
      <c r="CC113" s="861"/>
      <c r="CD113" s="861"/>
      <c r="CE113" s="861"/>
      <c r="CF113" s="922">
        <v>13.2</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439</v>
      </c>
      <c r="DH113" s="824"/>
      <c r="DI113" s="824"/>
      <c r="DJ113" s="824"/>
      <c r="DK113" s="825"/>
      <c r="DL113" s="826" t="s">
        <v>435</v>
      </c>
      <c r="DM113" s="824"/>
      <c r="DN113" s="824"/>
      <c r="DO113" s="824"/>
      <c r="DP113" s="825"/>
      <c r="DQ113" s="826" t="s">
        <v>439</v>
      </c>
      <c r="DR113" s="824"/>
      <c r="DS113" s="824"/>
      <c r="DT113" s="824"/>
      <c r="DU113" s="825"/>
      <c r="DV113" s="871" t="s">
        <v>128</v>
      </c>
      <c r="DW113" s="872"/>
      <c r="DX113" s="872"/>
      <c r="DY113" s="872"/>
      <c r="DZ113" s="873"/>
    </row>
    <row r="114" spans="1:130" s="247" customFormat="1" ht="26.25" customHeight="1">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74694</v>
      </c>
      <c r="AB114" s="824"/>
      <c r="AC114" s="824"/>
      <c r="AD114" s="824"/>
      <c r="AE114" s="825"/>
      <c r="AF114" s="826">
        <v>46339</v>
      </c>
      <c r="AG114" s="824"/>
      <c r="AH114" s="824"/>
      <c r="AI114" s="824"/>
      <c r="AJ114" s="825"/>
      <c r="AK114" s="826">
        <v>53494</v>
      </c>
      <c r="AL114" s="824"/>
      <c r="AM114" s="824"/>
      <c r="AN114" s="824"/>
      <c r="AO114" s="825"/>
      <c r="AP114" s="871">
        <v>0.9</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771842</v>
      </c>
      <c r="BR114" s="861"/>
      <c r="BS114" s="861"/>
      <c r="BT114" s="861"/>
      <c r="BU114" s="861"/>
      <c r="BV114" s="861">
        <v>795941</v>
      </c>
      <c r="BW114" s="861"/>
      <c r="BX114" s="861"/>
      <c r="BY114" s="861"/>
      <c r="BZ114" s="861"/>
      <c r="CA114" s="861">
        <v>759740</v>
      </c>
      <c r="CB114" s="861"/>
      <c r="CC114" s="861"/>
      <c r="CD114" s="861"/>
      <c r="CE114" s="861"/>
      <c r="CF114" s="922">
        <v>12.9</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435</v>
      </c>
      <c r="DH114" s="824"/>
      <c r="DI114" s="824"/>
      <c r="DJ114" s="824"/>
      <c r="DK114" s="825"/>
      <c r="DL114" s="826" t="s">
        <v>439</v>
      </c>
      <c r="DM114" s="824"/>
      <c r="DN114" s="824"/>
      <c r="DO114" s="824"/>
      <c r="DP114" s="825"/>
      <c r="DQ114" s="826" t="s">
        <v>435</v>
      </c>
      <c r="DR114" s="824"/>
      <c r="DS114" s="824"/>
      <c r="DT114" s="824"/>
      <c r="DU114" s="825"/>
      <c r="DV114" s="871" t="s">
        <v>439</v>
      </c>
      <c r="DW114" s="872"/>
      <c r="DX114" s="872"/>
      <c r="DY114" s="872"/>
      <c r="DZ114" s="873"/>
    </row>
    <row r="115" spans="1:130" s="247" customFormat="1" ht="26.25" customHeight="1">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439</v>
      </c>
      <c r="AB115" s="970"/>
      <c r="AC115" s="970"/>
      <c r="AD115" s="970"/>
      <c r="AE115" s="971"/>
      <c r="AF115" s="972" t="s">
        <v>128</v>
      </c>
      <c r="AG115" s="970"/>
      <c r="AH115" s="970"/>
      <c r="AI115" s="970"/>
      <c r="AJ115" s="971"/>
      <c r="AK115" s="972" t="s">
        <v>435</v>
      </c>
      <c r="AL115" s="970"/>
      <c r="AM115" s="970"/>
      <c r="AN115" s="970"/>
      <c r="AO115" s="971"/>
      <c r="AP115" s="973" t="s">
        <v>435</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435</v>
      </c>
      <c r="BW115" s="861"/>
      <c r="BX115" s="861"/>
      <c r="BY115" s="861"/>
      <c r="BZ115" s="861"/>
      <c r="CA115" s="861" t="s">
        <v>435</v>
      </c>
      <c r="CB115" s="861"/>
      <c r="CC115" s="861"/>
      <c r="CD115" s="861"/>
      <c r="CE115" s="861"/>
      <c r="CF115" s="922" t="s">
        <v>439</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64057</v>
      </c>
      <c r="DH115" s="824"/>
      <c r="DI115" s="824"/>
      <c r="DJ115" s="824"/>
      <c r="DK115" s="825"/>
      <c r="DL115" s="826">
        <v>17943</v>
      </c>
      <c r="DM115" s="824"/>
      <c r="DN115" s="824"/>
      <c r="DO115" s="824"/>
      <c r="DP115" s="825"/>
      <c r="DQ115" s="826">
        <v>18085</v>
      </c>
      <c r="DR115" s="824"/>
      <c r="DS115" s="824"/>
      <c r="DT115" s="824"/>
      <c r="DU115" s="825"/>
      <c r="DV115" s="871">
        <v>0.3</v>
      </c>
      <c r="DW115" s="872"/>
      <c r="DX115" s="872"/>
      <c r="DY115" s="872"/>
      <c r="DZ115" s="873"/>
    </row>
    <row r="116" spans="1:130" s="247" customFormat="1" ht="26.25" customHeight="1">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421</v>
      </c>
      <c r="AB116" s="824"/>
      <c r="AC116" s="824"/>
      <c r="AD116" s="824"/>
      <c r="AE116" s="825"/>
      <c r="AF116" s="826">
        <v>98</v>
      </c>
      <c r="AG116" s="824"/>
      <c r="AH116" s="824"/>
      <c r="AI116" s="824"/>
      <c r="AJ116" s="825"/>
      <c r="AK116" s="826">
        <v>1</v>
      </c>
      <c r="AL116" s="824"/>
      <c r="AM116" s="824"/>
      <c r="AN116" s="824"/>
      <c r="AO116" s="825"/>
      <c r="AP116" s="871">
        <v>0</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435</v>
      </c>
      <c r="BW116" s="861"/>
      <c r="BX116" s="861"/>
      <c r="BY116" s="861"/>
      <c r="BZ116" s="861"/>
      <c r="CA116" s="861" t="s">
        <v>435</v>
      </c>
      <c r="CB116" s="861"/>
      <c r="CC116" s="861"/>
      <c r="CD116" s="861"/>
      <c r="CE116" s="861"/>
      <c r="CF116" s="922" t="s">
        <v>435</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435</v>
      </c>
      <c r="DH116" s="824"/>
      <c r="DI116" s="824"/>
      <c r="DJ116" s="824"/>
      <c r="DK116" s="825"/>
      <c r="DL116" s="826" t="s">
        <v>435</v>
      </c>
      <c r="DM116" s="824"/>
      <c r="DN116" s="824"/>
      <c r="DO116" s="824"/>
      <c r="DP116" s="825"/>
      <c r="DQ116" s="826" t="s">
        <v>435</v>
      </c>
      <c r="DR116" s="824"/>
      <c r="DS116" s="824"/>
      <c r="DT116" s="824"/>
      <c r="DU116" s="825"/>
      <c r="DV116" s="871" t="s">
        <v>128</v>
      </c>
      <c r="DW116" s="872"/>
      <c r="DX116" s="872"/>
      <c r="DY116" s="872"/>
      <c r="DZ116" s="873"/>
    </row>
    <row r="117" spans="1:130" s="247" customFormat="1" ht="26.25" customHeight="1">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1319168</v>
      </c>
      <c r="AB117" s="956"/>
      <c r="AC117" s="956"/>
      <c r="AD117" s="956"/>
      <c r="AE117" s="957"/>
      <c r="AF117" s="958">
        <v>1312693</v>
      </c>
      <c r="AG117" s="956"/>
      <c r="AH117" s="956"/>
      <c r="AI117" s="956"/>
      <c r="AJ117" s="957"/>
      <c r="AK117" s="958">
        <v>1227620</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311</v>
      </c>
      <c r="AG118" s="949"/>
      <c r="AH118" s="949"/>
      <c r="AI118" s="949"/>
      <c r="AJ118" s="950"/>
      <c r="AK118" s="951" t="s">
        <v>310</v>
      </c>
      <c r="AL118" s="949"/>
      <c r="AM118" s="949"/>
      <c r="AN118" s="949"/>
      <c r="AO118" s="950"/>
      <c r="AP118" s="952" t="s">
        <v>429</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128</v>
      </c>
      <c r="BW118" s="892"/>
      <c r="BX118" s="892"/>
      <c r="BY118" s="892"/>
      <c r="BZ118" s="892"/>
      <c r="CA118" s="892" t="s">
        <v>128</v>
      </c>
      <c r="CB118" s="892"/>
      <c r="CC118" s="892"/>
      <c r="CD118" s="892"/>
      <c r="CE118" s="892"/>
      <c r="CF118" s="922" t="s">
        <v>128</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7" customFormat="1" ht="26.25" customHeight="1">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128</v>
      </c>
      <c r="AL119" s="942"/>
      <c r="AM119" s="942"/>
      <c r="AN119" s="942"/>
      <c r="AO119" s="943"/>
      <c r="AP119" s="945" t="s">
        <v>128</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461</v>
      </c>
      <c r="BP119" s="925"/>
      <c r="BQ119" s="929">
        <v>15748071</v>
      </c>
      <c r="BR119" s="892"/>
      <c r="BS119" s="892"/>
      <c r="BT119" s="892"/>
      <c r="BU119" s="892"/>
      <c r="BV119" s="892">
        <v>15185943</v>
      </c>
      <c r="BW119" s="892"/>
      <c r="BX119" s="892"/>
      <c r="BY119" s="892"/>
      <c r="BZ119" s="892"/>
      <c r="CA119" s="892">
        <v>14398161</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128</v>
      </c>
      <c r="DR119" s="807"/>
      <c r="DS119" s="807"/>
      <c r="DT119" s="807"/>
      <c r="DU119" s="808"/>
      <c r="DV119" s="895" t="s">
        <v>128</v>
      </c>
      <c r="DW119" s="896"/>
      <c r="DX119" s="896"/>
      <c r="DY119" s="896"/>
      <c r="DZ119" s="897"/>
    </row>
    <row r="120" spans="1:130" s="247" customFormat="1" ht="26.25" customHeight="1">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128</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1100951</v>
      </c>
      <c r="BR120" s="889"/>
      <c r="BS120" s="889"/>
      <c r="BT120" s="889"/>
      <c r="BU120" s="889"/>
      <c r="BV120" s="889">
        <v>1233031</v>
      </c>
      <c r="BW120" s="889"/>
      <c r="BX120" s="889"/>
      <c r="BY120" s="889"/>
      <c r="BZ120" s="889"/>
      <c r="CA120" s="889">
        <v>1246159</v>
      </c>
      <c r="CB120" s="889"/>
      <c r="CC120" s="889"/>
      <c r="CD120" s="889"/>
      <c r="CE120" s="889"/>
      <c r="CF120" s="913">
        <v>21.1</v>
      </c>
      <c r="CG120" s="914"/>
      <c r="CH120" s="914"/>
      <c r="CI120" s="914"/>
      <c r="CJ120" s="914"/>
      <c r="CK120" s="915" t="s">
        <v>465</v>
      </c>
      <c r="CL120" s="899"/>
      <c r="CM120" s="899"/>
      <c r="CN120" s="899"/>
      <c r="CO120" s="900"/>
      <c r="CP120" s="919" t="s">
        <v>409</v>
      </c>
      <c r="CQ120" s="920"/>
      <c r="CR120" s="920"/>
      <c r="CS120" s="920"/>
      <c r="CT120" s="920"/>
      <c r="CU120" s="920"/>
      <c r="CV120" s="920"/>
      <c r="CW120" s="920"/>
      <c r="CX120" s="920"/>
      <c r="CY120" s="920"/>
      <c r="CZ120" s="920"/>
      <c r="DA120" s="920"/>
      <c r="DB120" s="920"/>
      <c r="DC120" s="920"/>
      <c r="DD120" s="920"/>
      <c r="DE120" s="920"/>
      <c r="DF120" s="921"/>
      <c r="DG120" s="908">
        <v>3309863</v>
      </c>
      <c r="DH120" s="889"/>
      <c r="DI120" s="889"/>
      <c r="DJ120" s="889"/>
      <c r="DK120" s="889"/>
      <c r="DL120" s="889">
        <v>3175835</v>
      </c>
      <c r="DM120" s="889"/>
      <c r="DN120" s="889"/>
      <c r="DO120" s="889"/>
      <c r="DP120" s="889"/>
      <c r="DQ120" s="889">
        <v>3032618</v>
      </c>
      <c r="DR120" s="889"/>
      <c r="DS120" s="889"/>
      <c r="DT120" s="889"/>
      <c r="DU120" s="889"/>
      <c r="DV120" s="890">
        <v>51.4</v>
      </c>
      <c r="DW120" s="890"/>
      <c r="DX120" s="890"/>
      <c r="DY120" s="890"/>
      <c r="DZ120" s="891"/>
    </row>
    <row r="121" spans="1:130" s="247" customFormat="1" ht="26.25" customHeight="1">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266676</v>
      </c>
      <c r="BR121" s="861"/>
      <c r="BS121" s="861"/>
      <c r="BT121" s="861"/>
      <c r="BU121" s="861"/>
      <c r="BV121" s="861">
        <v>213344</v>
      </c>
      <c r="BW121" s="861"/>
      <c r="BX121" s="861"/>
      <c r="BY121" s="861"/>
      <c r="BZ121" s="861"/>
      <c r="CA121" s="861" t="s">
        <v>128</v>
      </c>
      <c r="CB121" s="861"/>
      <c r="CC121" s="861"/>
      <c r="CD121" s="861"/>
      <c r="CE121" s="861"/>
      <c r="CF121" s="922" t="s">
        <v>128</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t="s">
        <v>128</v>
      </c>
      <c r="DH121" s="861"/>
      <c r="DI121" s="861"/>
      <c r="DJ121" s="861"/>
      <c r="DK121" s="861"/>
      <c r="DL121" s="861" t="s">
        <v>128</v>
      </c>
      <c r="DM121" s="861"/>
      <c r="DN121" s="861"/>
      <c r="DO121" s="861"/>
      <c r="DP121" s="861"/>
      <c r="DQ121" s="861" t="s">
        <v>128</v>
      </c>
      <c r="DR121" s="861"/>
      <c r="DS121" s="861"/>
      <c r="DT121" s="861"/>
      <c r="DU121" s="861"/>
      <c r="DV121" s="838" t="s">
        <v>128</v>
      </c>
      <c r="DW121" s="838"/>
      <c r="DX121" s="838"/>
      <c r="DY121" s="838"/>
      <c r="DZ121" s="839"/>
    </row>
    <row r="122" spans="1:130" s="247" customFormat="1" ht="26.25" customHeight="1">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8899939</v>
      </c>
      <c r="BR122" s="892"/>
      <c r="BS122" s="892"/>
      <c r="BT122" s="892"/>
      <c r="BU122" s="892"/>
      <c r="BV122" s="892">
        <v>8812713</v>
      </c>
      <c r="BW122" s="892"/>
      <c r="BX122" s="892"/>
      <c r="BY122" s="892"/>
      <c r="BZ122" s="892"/>
      <c r="CA122" s="892">
        <v>8678801</v>
      </c>
      <c r="CB122" s="892"/>
      <c r="CC122" s="892"/>
      <c r="CD122" s="892"/>
      <c r="CE122" s="892"/>
      <c r="CF122" s="893">
        <v>147.19999999999999</v>
      </c>
      <c r="CG122" s="894"/>
      <c r="CH122" s="894"/>
      <c r="CI122" s="894"/>
      <c r="CJ122" s="894"/>
      <c r="CK122" s="916"/>
      <c r="CL122" s="902"/>
      <c r="CM122" s="902"/>
      <c r="CN122" s="902"/>
      <c r="CO122" s="903"/>
      <c r="CP122" s="882" t="s">
        <v>469</v>
      </c>
      <c r="CQ122" s="883"/>
      <c r="CR122" s="883"/>
      <c r="CS122" s="883"/>
      <c r="CT122" s="883"/>
      <c r="CU122" s="883"/>
      <c r="CV122" s="883"/>
      <c r="CW122" s="883"/>
      <c r="CX122" s="883"/>
      <c r="CY122" s="883"/>
      <c r="CZ122" s="883"/>
      <c r="DA122" s="883"/>
      <c r="DB122" s="883"/>
      <c r="DC122" s="883"/>
      <c r="DD122" s="883"/>
      <c r="DE122" s="883"/>
      <c r="DF122" s="884"/>
      <c r="DG122" s="860" t="s">
        <v>128</v>
      </c>
      <c r="DH122" s="861"/>
      <c r="DI122" s="861"/>
      <c r="DJ122" s="861"/>
      <c r="DK122" s="861"/>
      <c r="DL122" s="861" t="s">
        <v>128</v>
      </c>
      <c r="DM122" s="861"/>
      <c r="DN122" s="861"/>
      <c r="DO122" s="861"/>
      <c r="DP122" s="861"/>
      <c r="DQ122" s="861" t="s">
        <v>128</v>
      </c>
      <c r="DR122" s="861"/>
      <c r="DS122" s="861"/>
      <c r="DT122" s="861"/>
      <c r="DU122" s="861"/>
      <c r="DV122" s="838" t="s">
        <v>128</v>
      </c>
      <c r="DW122" s="838"/>
      <c r="DX122" s="838"/>
      <c r="DY122" s="838"/>
      <c r="DZ122" s="839"/>
    </row>
    <row r="123" spans="1:130" s="247" customFormat="1" ht="26.25" customHeight="1">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128</v>
      </c>
      <c r="AB123" s="824"/>
      <c r="AC123" s="824"/>
      <c r="AD123" s="824"/>
      <c r="AE123" s="825"/>
      <c r="AF123" s="826" t="s">
        <v>128</v>
      </c>
      <c r="AG123" s="824"/>
      <c r="AH123" s="824"/>
      <c r="AI123" s="824"/>
      <c r="AJ123" s="825"/>
      <c r="AK123" s="826" t="s">
        <v>128</v>
      </c>
      <c r="AL123" s="824"/>
      <c r="AM123" s="824"/>
      <c r="AN123" s="824"/>
      <c r="AO123" s="825"/>
      <c r="AP123" s="871" t="s">
        <v>128</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470</v>
      </c>
      <c r="BP123" s="925"/>
      <c r="BQ123" s="879">
        <v>10267566</v>
      </c>
      <c r="BR123" s="880"/>
      <c r="BS123" s="880"/>
      <c r="BT123" s="880"/>
      <c r="BU123" s="880"/>
      <c r="BV123" s="880">
        <v>10259088</v>
      </c>
      <c r="BW123" s="880"/>
      <c r="BX123" s="880"/>
      <c r="BY123" s="880"/>
      <c r="BZ123" s="880"/>
      <c r="CA123" s="880">
        <v>9924960</v>
      </c>
      <c r="CB123" s="880"/>
      <c r="CC123" s="880"/>
      <c r="CD123" s="880"/>
      <c r="CE123" s="880"/>
      <c r="CF123" s="790"/>
      <c r="CG123" s="791"/>
      <c r="CH123" s="791"/>
      <c r="CI123" s="791"/>
      <c r="CJ123" s="881"/>
      <c r="CK123" s="916"/>
      <c r="CL123" s="902"/>
      <c r="CM123" s="902"/>
      <c r="CN123" s="902"/>
      <c r="CO123" s="903"/>
      <c r="CP123" s="882" t="s">
        <v>407</v>
      </c>
      <c r="CQ123" s="883"/>
      <c r="CR123" s="883"/>
      <c r="CS123" s="883"/>
      <c r="CT123" s="883"/>
      <c r="CU123" s="883"/>
      <c r="CV123" s="883"/>
      <c r="CW123" s="883"/>
      <c r="CX123" s="883"/>
      <c r="CY123" s="883"/>
      <c r="CZ123" s="883"/>
      <c r="DA123" s="883"/>
      <c r="DB123" s="883"/>
      <c r="DC123" s="883"/>
      <c r="DD123" s="883"/>
      <c r="DE123" s="883"/>
      <c r="DF123" s="884"/>
      <c r="DG123" s="823" t="s">
        <v>128</v>
      </c>
      <c r="DH123" s="824"/>
      <c r="DI123" s="824"/>
      <c r="DJ123" s="824"/>
      <c r="DK123" s="825"/>
      <c r="DL123" s="826" t="s">
        <v>128</v>
      </c>
      <c r="DM123" s="824"/>
      <c r="DN123" s="824"/>
      <c r="DO123" s="824"/>
      <c r="DP123" s="825"/>
      <c r="DQ123" s="826" t="s">
        <v>128</v>
      </c>
      <c r="DR123" s="824"/>
      <c r="DS123" s="824"/>
      <c r="DT123" s="824"/>
      <c r="DU123" s="825"/>
      <c r="DV123" s="871" t="s">
        <v>128</v>
      </c>
      <c r="DW123" s="872"/>
      <c r="DX123" s="872"/>
      <c r="DY123" s="872"/>
      <c r="DZ123" s="873"/>
    </row>
    <row r="124" spans="1:130" s="247" customFormat="1" ht="26.25" customHeight="1" thickBot="1">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94.6</v>
      </c>
      <c r="BR124" s="878"/>
      <c r="BS124" s="878"/>
      <c r="BT124" s="878"/>
      <c r="BU124" s="878"/>
      <c r="BV124" s="878">
        <v>83.7</v>
      </c>
      <c r="BW124" s="878"/>
      <c r="BX124" s="878"/>
      <c r="BY124" s="878"/>
      <c r="BZ124" s="878"/>
      <c r="CA124" s="878">
        <v>75.8</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128</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128</v>
      </c>
      <c r="AG126" s="824"/>
      <c r="AH126" s="824"/>
      <c r="AI126" s="824"/>
      <c r="AJ126" s="825"/>
      <c r="AK126" s="826" t="s">
        <v>128</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475</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c r="A127" s="866"/>
      <c r="B127" s="867"/>
      <c r="C127" s="885" t="s">
        <v>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128</v>
      </c>
      <c r="AL127" s="824"/>
      <c r="AM127" s="824"/>
      <c r="AN127" s="824"/>
      <c r="AO127" s="825"/>
      <c r="AP127" s="871" t="s">
        <v>128</v>
      </c>
      <c r="AQ127" s="872"/>
      <c r="AR127" s="872"/>
      <c r="AS127" s="872"/>
      <c r="AT127" s="873"/>
      <c r="AU127" s="283"/>
      <c r="AV127" s="283"/>
      <c r="AW127" s="283"/>
      <c r="AX127" s="888" t="s">
        <v>477</v>
      </c>
      <c r="AY127" s="856"/>
      <c r="AZ127" s="856"/>
      <c r="BA127" s="856"/>
      <c r="BB127" s="856"/>
      <c r="BC127" s="856"/>
      <c r="BD127" s="856"/>
      <c r="BE127" s="857"/>
      <c r="BF127" s="855" t="s">
        <v>478</v>
      </c>
      <c r="BG127" s="856"/>
      <c r="BH127" s="856"/>
      <c r="BI127" s="856"/>
      <c r="BJ127" s="856"/>
      <c r="BK127" s="856"/>
      <c r="BL127" s="857"/>
      <c r="BM127" s="855" t="s">
        <v>479</v>
      </c>
      <c r="BN127" s="856"/>
      <c r="BO127" s="856"/>
      <c r="BP127" s="856"/>
      <c r="BQ127" s="856"/>
      <c r="BR127" s="856"/>
      <c r="BS127" s="857"/>
      <c r="BT127" s="855" t="s">
        <v>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481</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v>53332</v>
      </c>
      <c r="AB128" s="845"/>
      <c r="AC128" s="845"/>
      <c r="AD128" s="845"/>
      <c r="AE128" s="846"/>
      <c r="AF128" s="847">
        <v>53332</v>
      </c>
      <c r="AG128" s="845"/>
      <c r="AH128" s="845"/>
      <c r="AI128" s="845"/>
      <c r="AJ128" s="846"/>
      <c r="AK128" s="847" t="s">
        <v>128</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128</v>
      </c>
      <c r="BG128" s="831"/>
      <c r="BH128" s="831"/>
      <c r="BI128" s="831"/>
      <c r="BJ128" s="831"/>
      <c r="BK128" s="831"/>
      <c r="BL128" s="854"/>
      <c r="BM128" s="830">
        <v>14.19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6529501</v>
      </c>
      <c r="AB129" s="824"/>
      <c r="AC129" s="824"/>
      <c r="AD129" s="824"/>
      <c r="AE129" s="825"/>
      <c r="AF129" s="826">
        <v>6626484</v>
      </c>
      <c r="AG129" s="824"/>
      <c r="AH129" s="824"/>
      <c r="AI129" s="824"/>
      <c r="AJ129" s="825"/>
      <c r="AK129" s="826">
        <v>6613582</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128</v>
      </c>
      <c r="BG129" s="814"/>
      <c r="BH129" s="814"/>
      <c r="BI129" s="814"/>
      <c r="BJ129" s="814"/>
      <c r="BK129" s="814"/>
      <c r="BL129" s="815"/>
      <c r="BM129" s="813">
        <v>19.190000000000001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739306</v>
      </c>
      <c r="AB130" s="824"/>
      <c r="AC130" s="824"/>
      <c r="AD130" s="824"/>
      <c r="AE130" s="825"/>
      <c r="AF130" s="826">
        <v>742525</v>
      </c>
      <c r="AG130" s="824"/>
      <c r="AH130" s="824"/>
      <c r="AI130" s="824"/>
      <c r="AJ130" s="825"/>
      <c r="AK130" s="826">
        <v>717338</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8.8000000000000007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5790195</v>
      </c>
      <c r="AB131" s="807"/>
      <c r="AC131" s="807"/>
      <c r="AD131" s="807"/>
      <c r="AE131" s="808"/>
      <c r="AF131" s="809">
        <v>5883959</v>
      </c>
      <c r="AG131" s="807"/>
      <c r="AH131" s="807"/>
      <c r="AI131" s="807"/>
      <c r="AJ131" s="808"/>
      <c r="AK131" s="809">
        <v>5896244</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v>75.8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9.0934761260000005</v>
      </c>
      <c r="AB132" s="787"/>
      <c r="AC132" s="787"/>
      <c r="AD132" s="787"/>
      <c r="AE132" s="788"/>
      <c r="AF132" s="789">
        <v>8.7838137550000006</v>
      </c>
      <c r="AG132" s="787"/>
      <c r="AH132" s="787"/>
      <c r="AI132" s="787"/>
      <c r="AJ132" s="788"/>
      <c r="AK132" s="789">
        <v>8.6543569090000005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8.1999999999999993</v>
      </c>
      <c r="AB133" s="766"/>
      <c r="AC133" s="766"/>
      <c r="AD133" s="766"/>
      <c r="AE133" s="767"/>
      <c r="AF133" s="765">
        <v>8.5</v>
      </c>
      <c r="AG133" s="766"/>
      <c r="AH133" s="766"/>
      <c r="AI133" s="766"/>
      <c r="AJ133" s="767"/>
      <c r="AK133" s="765">
        <v>8.8000000000000007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6ecjKONsoTpEi+paoKpWB2gBIM7POpz2pip3dVlZYXcS7vhT9kdxbkgXpeABzQErwBIJ+MUF4Gt6/Uq8e6xdw==" saltValue="zcFDrTset49P4kKOvjGY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9"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m3rY5mqGJ00Uf0yl0OBbNygRz1tHkyEoa1Jvk6uJApIL1pKDnOKSeWyFAYiWVjj6JdCss4QwJCOlbFE142DVA==" saltValue="dHzzKKwsDXBNSvHtckg9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dNxgNS8rFrStvXsICdg7tNbF1CUgq0hZ3RC7dveirnnBU022d1mdnWftUR2YiAh/Y+px1YX1XCdJLjEREIsjA==" saltValue="4A5DmGoZhrO2bkMyzy6kx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7"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1829045</v>
      </c>
      <c r="AP9" s="313">
        <v>51594</v>
      </c>
      <c r="AQ9" s="314">
        <v>56845</v>
      </c>
      <c r="AR9" s="315">
        <v>-9.1999999999999993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36485</v>
      </c>
      <c r="AP10" s="316">
        <v>1029</v>
      </c>
      <c r="AQ10" s="317">
        <v>5922</v>
      </c>
      <c r="AR10" s="318">
        <v>-82.6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403390</v>
      </c>
      <c r="AP11" s="316">
        <v>11379</v>
      </c>
      <c r="AQ11" s="317">
        <v>8264</v>
      </c>
      <c r="AR11" s="318">
        <v>37.700000000000003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t="s">
        <v>508</v>
      </c>
      <c r="AP12" s="316" t="s">
        <v>508</v>
      </c>
      <c r="AQ12" s="317">
        <v>284</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508</v>
      </c>
      <c r="AP13" s="316" t="s">
        <v>508</v>
      </c>
      <c r="AQ13" s="317">
        <v>20</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v>126300</v>
      </c>
      <c r="AP14" s="316">
        <v>3563</v>
      </c>
      <c r="AQ14" s="317">
        <v>2517</v>
      </c>
      <c r="AR14" s="318">
        <v>41.6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222957</v>
      </c>
      <c r="AP15" s="316">
        <v>6289</v>
      </c>
      <c r="AQ15" s="317">
        <v>1185</v>
      </c>
      <c r="AR15" s="318">
        <v>430.7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-196078</v>
      </c>
      <c r="AP16" s="316">
        <v>-5531</v>
      </c>
      <c r="AQ16" s="317">
        <v>-4726</v>
      </c>
      <c r="AR16" s="318">
        <v>17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2422099</v>
      </c>
      <c r="AP17" s="316">
        <v>68322</v>
      </c>
      <c r="AQ17" s="317">
        <v>70311</v>
      </c>
      <c r="AR17" s="318">
        <v>-2.8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5.47</v>
      </c>
      <c r="AP21" s="329">
        <v>6.54</v>
      </c>
      <c r="AQ21" s="330">
        <v>-1.07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98.3</v>
      </c>
      <c r="AP22" s="334">
        <v>97.4</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987812</v>
      </c>
      <c r="AP32" s="343">
        <v>27864</v>
      </c>
      <c r="AQ32" s="344">
        <v>31480</v>
      </c>
      <c r="AR32" s="345">
        <v>-11.5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508</v>
      </c>
      <c r="AP34" s="343" t="s">
        <v>508</v>
      </c>
      <c r="AQ34" s="344">
        <v>0</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186313</v>
      </c>
      <c r="AP35" s="343">
        <v>5256</v>
      </c>
      <c r="AQ35" s="344">
        <v>9510</v>
      </c>
      <c r="AR35" s="345">
        <v>-44.7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v>53494</v>
      </c>
      <c r="AP36" s="343">
        <v>1509</v>
      </c>
      <c r="AQ36" s="344">
        <v>2191</v>
      </c>
      <c r="AR36" s="345">
        <v>-31.1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t="s">
        <v>508</v>
      </c>
      <c r="AP37" s="343" t="s">
        <v>508</v>
      </c>
      <c r="AQ37" s="344">
        <v>905</v>
      </c>
      <c r="AR37" s="345" t="s">
        <v>508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v>1</v>
      </c>
      <c r="AP38" s="346">
        <v>0</v>
      </c>
      <c r="AQ38" s="347">
        <v>0</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t="s">
        <v>508</v>
      </c>
      <c r="AP39" s="343" t="s">
        <v>508</v>
      </c>
      <c r="AQ39" s="344">
        <v>-3197</v>
      </c>
      <c r="AR39" s="345" t="s">
        <v>508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-717338</v>
      </c>
      <c r="AP40" s="343">
        <v>-20235</v>
      </c>
      <c r="AQ40" s="344">
        <v>-28113</v>
      </c>
      <c r="AR40" s="345">
        <v>-28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510282</v>
      </c>
      <c r="AP41" s="343">
        <v>14394</v>
      </c>
      <c r="AQ41" s="344">
        <v>12777</v>
      </c>
      <c r="AR41" s="345">
        <v>12.7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2365080</v>
      </c>
      <c r="AN51" s="365">
        <v>66965</v>
      </c>
      <c r="AO51" s="366">
        <v>41.7</v>
      </c>
      <c r="AP51" s="367">
        <v>49919</v>
      </c>
      <c r="AQ51" s="368">
        <v>-6.3</v>
      </c>
      <c r="AR51" s="369">
        <v>48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649464</v>
      </c>
      <c r="AN52" s="373">
        <v>18389</v>
      </c>
      <c r="AO52" s="374">
        <v>-13.5</v>
      </c>
      <c r="AP52" s="375">
        <v>26398</v>
      </c>
      <c r="AQ52" s="376">
        <v>-8.6999999999999993</v>
      </c>
      <c r="AR52" s="377">
        <v>-4.8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3038667</v>
      </c>
      <c r="AN53" s="365">
        <v>86458</v>
      </c>
      <c r="AO53" s="366">
        <v>29.1</v>
      </c>
      <c r="AP53" s="367">
        <v>47738</v>
      </c>
      <c r="AQ53" s="368">
        <v>-4.4000000000000004</v>
      </c>
      <c r="AR53" s="369">
        <v>33.5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683741</v>
      </c>
      <c r="AN54" s="373">
        <v>19454</v>
      </c>
      <c r="AO54" s="374">
        <v>5.8</v>
      </c>
      <c r="AP54" s="375">
        <v>24937</v>
      </c>
      <c r="AQ54" s="376">
        <v>-5.5</v>
      </c>
      <c r="AR54" s="377">
        <v>11.3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1667213</v>
      </c>
      <c r="AN55" s="365">
        <v>47372</v>
      </c>
      <c r="AO55" s="366">
        <v>-45.2</v>
      </c>
      <c r="AP55" s="367">
        <v>52191</v>
      </c>
      <c r="AQ55" s="368">
        <v>9.3000000000000007</v>
      </c>
      <c r="AR55" s="369">
        <v>-54.5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600346</v>
      </c>
      <c r="AN56" s="373">
        <v>17058</v>
      </c>
      <c r="AO56" s="374">
        <v>-12.3</v>
      </c>
      <c r="AP56" s="375">
        <v>24843</v>
      </c>
      <c r="AQ56" s="376">
        <v>-0.4</v>
      </c>
      <c r="AR56" s="377">
        <v>-11.9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1135675</v>
      </c>
      <c r="AN57" s="365">
        <v>32152</v>
      </c>
      <c r="AO57" s="366">
        <v>-32.1</v>
      </c>
      <c r="AP57" s="367">
        <v>47387</v>
      </c>
      <c r="AQ57" s="368">
        <v>-9.1999999999999993</v>
      </c>
      <c r="AR57" s="369">
        <v>-22.9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350968</v>
      </c>
      <c r="AN58" s="373">
        <v>9936</v>
      </c>
      <c r="AO58" s="374">
        <v>-41.8</v>
      </c>
      <c r="AP58" s="375">
        <v>24928</v>
      </c>
      <c r="AQ58" s="376">
        <v>0.3</v>
      </c>
      <c r="AR58" s="377">
        <v>-42.1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1049478</v>
      </c>
      <c r="AN59" s="365">
        <v>29604</v>
      </c>
      <c r="AO59" s="366">
        <v>-7.9</v>
      </c>
      <c r="AP59" s="367">
        <v>51264</v>
      </c>
      <c r="AQ59" s="368">
        <v>8.1999999999999993</v>
      </c>
      <c r="AR59" s="369">
        <v>-16.100000000000001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287893</v>
      </c>
      <c r="AN60" s="373">
        <v>8121</v>
      </c>
      <c r="AO60" s="374">
        <v>-18.3</v>
      </c>
      <c r="AP60" s="375">
        <v>26040</v>
      </c>
      <c r="AQ60" s="376">
        <v>4.5</v>
      </c>
      <c r="AR60" s="377">
        <v>-22.8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1851223</v>
      </c>
      <c r="AN61" s="380">
        <v>52510</v>
      </c>
      <c r="AO61" s="381">
        <v>-2.9</v>
      </c>
      <c r="AP61" s="382">
        <v>49700</v>
      </c>
      <c r="AQ61" s="383">
        <v>-0.5</v>
      </c>
      <c r="AR61" s="369">
        <v>-2.4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514482</v>
      </c>
      <c r="AN62" s="373">
        <v>14592</v>
      </c>
      <c r="AO62" s="374">
        <v>-16</v>
      </c>
      <c r="AP62" s="375">
        <v>25429</v>
      </c>
      <c r="AQ62" s="376">
        <v>-2</v>
      </c>
      <c r="AR62" s="377">
        <v>-14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uR7zH0WopsKCzXZG4V+lXA18Kbq5gVn3KMvq280lMjP1YS+CfNexN/pqHEGbemTcu/w4YcT2BEakLqKbVELjAg==" saltValue="Xzi81/WSbSfECPioLnMC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1STESU5U9kR57VsVRTetysA0DEO54NvRIlf947ZWp5MeuuOvYdw7uY3UHzO7znhGB6LdyYU9G0LGTqGPywLhEA==" saltValue="TmSlRI/KuRN5CPopD1xV1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IWtaOYpM4Aotd5+bgiR37PgUM4Xi+qemVtVeos9UbVcKCjQJL7N6IDF5sfKhp+w7zcuBHujxuAe60voSsIS5FQ==" saltValue="6u+BFglvEdL1aCUi1gvj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8" t="s">
        <v>3</v>
      </c>
      <c r="D47" s="1198"/>
      <c r="E47" s="1199"/>
      <c r="F47" s="11">
        <v>15.76</v>
      </c>
      <c r="G47" s="12">
        <v>12.36</v>
      </c>
      <c r="H47" s="12">
        <v>12.56</v>
      </c>
      <c r="I47" s="12">
        <v>12.81</v>
      </c>
      <c r="J47" s="13">
        <v>9.98</v>
      </c>
    </row>
    <row r="48" spans="2:10" ht="57.75" customHeight="1">
      <c r="B48" s="14"/>
      <c r="C48" s="1200" t="s">
        <v>4</v>
      </c>
      <c r="D48" s="1200"/>
      <c r="E48" s="1201"/>
      <c r="F48" s="15">
        <v>5.54</v>
      </c>
      <c r="G48" s="16">
        <v>5.0199999999999996</v>
      </c>
      <c r="H48" s="16">
        <v>4.38</v>
      </c>
      <c r="I48" s="16">
        <v>5.17</v>
      </c>
      <c r="J48" s="17">
        <v>5.87</v>
      </c>
    </row>
    <row r="49" spans="2:10" ht="57.75" customHeight="1" thickBot="1">
      <c r="B49" s="18"/>
      <c r="C49" s="1202" t="s">
        <v>5</v>
      </c>
      <c r="D49" s="1202"/>
      <c r="E49" s="1203"/>
      <c r="F49" s="19" t="s">
        <v>555</v>
      </c>
      <c r="G49" s="20" t="s">
        <v>556</v>
      </c>
      <c r="H49" s="20" t="s">
        <v>557</v>
      </c>
      <c r="I49" s="20">
        <v>1.28</v>
      </c>
      <c r="J49" s="21" t="s">
        <v>558</v>
      </c>
    </row>
    <row r="50" spans="2:10" ht="13.5" customHeight="1"/>
  </sheetData>
  <sheetProtection algorithmName="SHA-512" hashValue="vqcqtm/NB6cvGeRddobHfam0PNWrXoVB4GqiWye02bLnq7l9ZriRVjuD9bB4ceNHJuErvBTevDRHxOi042/7Qw==" saltValue="9vxmgGMhC1zoAIytlz53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sugako_u</cp:lastModifiedBy>
  <cp:lastPrinted>2021-03-08T02:42:37Z</cp:lastPrinted>
  <dcterms:created xsi:type="dcterms:W3CDTF">2021-02-05T05:16:52Z</dcterms:created>
  <dcterms:modified xsi:type="dcterms:W3CDTF">2021-03-08T02:47:05Z</dcterms:modified>
  <cp:category/>
</cp:coreProperties>
</file>