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<sst xmlns="http://schemas.openxmlformats.org/spreadsheetml/2006/main" count="1124" uniqueCount="609">
  <si>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</si>
  <si>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</si>
  <si>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</si>
  <si>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</si>
  <si>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</si>
  <si>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</si>
  <si>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</si>
  <si>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</si>
  <si>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</si>
  <si>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</si>
  <si>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</si>
  <si>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</si>
  <si>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</si>
  <si>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</si>
  <si>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</si>
  <si>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</si>
  <si>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</si>
  <si>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</si>
  <si>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</si>
  <si>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</si>
  <si>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</si>
  <si>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</si>
  <si>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</si>
  <si>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</si>
  <si>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</si>
  <si>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</si>
  <si>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</si>
  <si>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</si>
  <si>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</si>
  <si>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</si>
  <si>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</si>
  <si>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</si>
  <si>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</si>
  <si>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</si>
  <si>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</si>
  <si>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</si>
  <si>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</si>
  <si>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</si>
  <si>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</si>
  <si>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</si>
  <si>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</si>
  <si>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</si>
  <si>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</si>
  <si>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</si>
  <si>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</si>
  <si>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</si>
  <si>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</si>
  <si>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</si>
  <si>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</si>
  <si>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</si>
  <si>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</si>
  <si>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</si>
  <si>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</si>
  <si>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</si>
  <si>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</si>
  <si>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</si>
  <si>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</si>
  <si>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</si>
  <si>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</si>
  <si>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</si>
  <si>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</si>
  <si>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</si>
  <si>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</si>
  <si>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</si>
  <si>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</si>
  <si>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</si>
  <si>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</si>
  <si>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</si>
  <si>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</si>
  <si>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</si>
  <si>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</si>
  <si>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</si>
  <si>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</si>
  <si>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</si>
  <si>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</si>
  <si>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</si>
  <si>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</si>
  <si>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</si>
  <si>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</si>
  <si>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</si>
  <si>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</si>
  <si>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</si>
  <si>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</si>
  <si>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</si>
  <si>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</si>
  <si>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</si>
  <si>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</si>
  <si>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</si>
  <si>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</si>
  <si>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</si>
  <si>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</si>
  <si>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</si>
  <si>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</si>
  <si>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</si>
  <si>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</si>
  <si>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</si>
  <si>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</si>
  <si>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</si>
  <si>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</si>
  <si>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</si>
  <si>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</si>
  <si>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</si>
  <si>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</si>
  <si>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</si>
  <si>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</si>
  <si>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</si>
  <si>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</si>
  <si>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</si>
  <si>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</si>
  <si>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</si>
  <si>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</si>
  <si>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</si>
  <si>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</si>
  <si>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</si>
  <si>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</si>
  <si>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</si>
  <si>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</si>
  <si>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</si>
  <si>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</si>
  <si>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</si>
  <si>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</si>
  <si>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</si>
  <si>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</si>
  <si>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</si>
  <si>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</si>
  <si>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</si>
  <si>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</si>
  <si>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</si>
  <si>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</si>
  <si>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</si>
  <si>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</si>
  <si>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</si>
  <si>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</si>
  <si>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</si>
  <si>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</si>
  <si>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</si>
  <si>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</si>
  <si>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</si>
  <si>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</si>
  <si>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</si>
  <si>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</si>
  <si>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</si>
  <si>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</si>
  <si>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</si>
  <si>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</si>
  <si>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</si>
  <si>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</si>
  <si>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</si>
  <si>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</si>
  <si>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</si>
  <si>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</si>
  <si>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</si>
  <si>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</si>
  <si>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</si>
  <si>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</si>
  <si>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</si>
  <si>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</si>
  <si>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</si>
  <si>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</si>
  <si>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</si>
  <si>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</si>
  <si>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</si>
  <si>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</si>
  <si>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</si>
  <si>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</si>
  <si>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</si>
  <si>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</si>
  <si>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</si>
  <si>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</si>
  <si>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</si>
  <si>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</si>
  <si>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</si>
  <si>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</si>
  <si>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</si>
  <si>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</si>
  <si>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</si>
  <si>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</si>
  <si>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</si>
  <si>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</si>
  <si>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</si>
  <si>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</si>
  <si>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</si>
  <si>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</si>
  <si>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</si>
  <si>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</si>
  <si>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</si>
  <si>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</si>
  <si>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</si>
  <si>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</si>
  <si>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</si>
  <si>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</si>
  <si>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</si>
  <si>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</si>
  <si>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</si>
  <si>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</si>
  <si>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</si>
  <si>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</si>
  <si>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</si>
  <si>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</si>
  <si>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</si>
  <si>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</si>
  <si>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</si>
  <si>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</si>
  <si>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</si>
  <si>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</si>
  <si>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</si>
  <si>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</si>
  <si>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</si>
  <si>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</si>
  <si>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</si>
  <si>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</si>
  <si>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</si>
  <si>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</si>
  <si>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</si>
  <si>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</si>
  <si>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</si>
  <si>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沖縄県西原町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</si>
  <si>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</si>
  <si>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</si>
  <si>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</si>
  <si>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</si>
  <si>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</si>
  <si>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</si>
  <si>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</si>
  <si>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</si>
  <si>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</si>
  <si>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</si>
  <si>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</si>
  <si>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</si>
  <si>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</si>
  <si>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</si>
  <si>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</si>
  <si>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</si>
  <si>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</si>
  <si>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</si>
  <si>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</si>
  <si>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</si>
  <si>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</si>
  <si>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</si>
  <si>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</si>
  <si>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</si>
  <si>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</si>
  <si>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</si>
  <si>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</si>
  <si>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</si>
  <si>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</si>
  <si>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</si>
  <si>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</si>
  <si>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</si>
  <si>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</si>
  <si>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</si>
  <si>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</si>
  <si>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</si>
  <si>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</si>
  <si>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</si>
  <si>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</si>
  <si>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</si>
  <si>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</si>
  <si>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</si>
  <si>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</si>
  <si>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</si>
  <si>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</si>
  <si>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</si>
  <si>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</si>
  <si>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</si>
  <si>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</si>
  <si>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</si>
  <si>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</si>
  <si>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</si>
  <si>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</si>
  <si>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</si>
  <si>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</si>
  <si>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</si>
  <si>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</si>
  <si>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</si>
  <si>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</si>
  <si>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</si>
  <si>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</si>
  <si>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</si>
  <si>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</si>
  <si>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</si>
  <si>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</si>
  <si>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</si>
  <si>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</si>
  <si>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</si>
  <si>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</si>
  <si>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</si>
  <si>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</si>
  <si>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</si>
  <si>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</si>
  <si>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</si>
  <si>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</si>
  <si>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</si>
  <si>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</si>
  <si>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</si>
  <si>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</si>
  <si>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</si>
  <si>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</si>
  <si>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</si>
  <si>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</si>
  <si>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</si>
  <si>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</si>
  <si>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</si>
  <si>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</si>
  <si>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</si>
  <si>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</si>
  <si>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</si>
  <si>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</si>
  <si>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</si>
  <si>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</si>
  <si>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</si>
  <si>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</si>
  <si>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</si>
  <si>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</si>
  <si>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</si>
  <si>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</si>
  <si>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</si>
  <si>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</si>
  <si>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</si>
  <si>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</si>
  <si>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</si>
  <si>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</si>
  <si>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</si>
  <si>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</si>
  <si>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</si>
  <si>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</si>
  <si>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</si>
  <si>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</si>
  <si>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</si>
  <si>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</si>
  <si>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</si>
  <si>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</si>
  <si>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</si>
  <si>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</si>
  <si>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</si>
  <si>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</si>
  <si>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</si>
  <si>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</si>
  <si>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</si>
  <si>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</si>
  <si>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</si>
  <si>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</si>
  <si>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</si>
  <si>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</si>
  <si>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</si>
  <si>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</si>
  <si>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</si>
  <si>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</si>
  <si>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</si>
  <si>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</si>
  <si>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</si>
  <si>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</si>
  <si>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</si>
  <si>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</si>
  <si>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</si>
  <si>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</si>
  <si>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</si>
  <si>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</si>
  <si>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</si>
  <si>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</si>
  <si>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</si>
  <si>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</si>
  <si>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</si>
  <si>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</si>
  <si>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</si>
  <si>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</si>
  <si>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沖縄県西原町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</si>
  <si>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</si>
  <si>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</si>
  <si>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</si>
  <si>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</si>
  <si>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</si>
  <si>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</si>
  <si>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</si>
  <si>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</si>
  <si>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</si>
  <si>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</si>
  <si>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</si>
  <si>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</si>
  <si>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</si>
  <si>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</si>
  <si>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</si>
  <si>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</si>
  <si>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</si>
  <si>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</si>
  <si>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</si>
  <si>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</si>
  <si>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</si>
  <si>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</si>
  <si>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</si>
  <si>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</si>
  <si>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</si>
  <si>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</si>
  <si>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</si>
  <si>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</si>
  <si>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</si>
  <si>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</si>
  <si>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</si>
  <si>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</si>
  <si>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</si>
  <si>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</si>
  <si>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</si>
  <si>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</si>
  <si>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</si>
  <si>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</si>
  <si>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</si>
  <si>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</si>
  <si>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</si>
  <si>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</si>
  <si>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</si>
  <si>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</si>
  <si>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</si>
  <si>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</si>
  <si>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</si>
  <si>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</si>
  <si>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</si>
  <si>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</si>
  <si>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</si>
  <si>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</si>
  <si>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</si>
  <si>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</si>
  <si>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</si>
  <si>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</si>
  <si>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</si>
  <si>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</si>
  <si>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</si>
  <si>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</si>
  <si>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</si>
  <si>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</si>
  <si>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</si>
  <si>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</si>
  <si>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</si>
  <si>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</si>
  <si>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</si>
  <si>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</si>
  <si>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</si>
  <si>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</si>
  <si>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</si>
  <si>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</si>
  <si>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</si>
  <si>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</si>
  <si>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</si>
  <si>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</si>
  <si>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</si>
  <si>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</si>
  <si>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</si>
  <si>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</si>
  <si>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</si>
  <si>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</si>
  <si>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</si>
  <si>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</si>
  <si>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</si>
  <si>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</si>
  <si>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</si>
  <si>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</si>
  <si>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</si>
  <si>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</si>
  <si>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</si>
  <si>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</si>
  <si>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</si>
  <si>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</si>
  <si>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</si>
  <si>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</si>
  <si>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</si>
  <si>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</si>
  <si>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</si>
  <si>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</si>
  <si>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</si>
  <si>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</si>
  <si>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</si>
  <si>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</si>
  <si>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</si>
  <si>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</si>
  <si>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</si>
  <si>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</si>
  <si>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</si>
  <si>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</si>
  <si>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</si>
  <si>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</si>
  <si>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</si>
  <si>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</si>
  <si>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</si>
  <si>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</si>
  <si>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</si>
  <si>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</si>
  <si>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</si>
  <si>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</si>
  <si>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</si>
  <si>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</si>
  <si>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</si>
  <si>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</si>
  <si>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</si>
  <si>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</si>
  <si>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</si>
  <si>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</si>
  <si>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</si>
  <si>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</si>
  <si>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</si>
  <si>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</si>
  <si>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</si>
  <si>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</si>
  <si>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</si>
  <si>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</si>
  <si>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</si>
  <si>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</si>
  <si>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</si>
  <si>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</si>
  <si>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</si>
  <si>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</si>
  <si>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</si>
  <si>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</si>
  <si>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</si>
  <si>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</si>
  <si>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</si>
  <si>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</si>
  <si>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</si>
  <si>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</si>
  <si>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</si>
  <si>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</si>
  <si>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</si>
  <si>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</si>
  <si>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</si>
  <si>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</si>
  <si>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</si>
  <si>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</si>
  <si>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</si>
  <si>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</si>
  <si>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</si>
  <si>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</si>
  <si>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</si>
  <si>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</si>
  <si>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</si>
  <si>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</si>
  <si>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</si>
  <si>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</si>
  <si>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</si>
  <si>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</si>
  <si>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</si>
  <si>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</si>
  <si>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</si>
  <si>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</si>
  <si>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</si>
  <si>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</si>
  <si>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</si>
  <si>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</si>
  <si>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</si>
  <si>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</si>
  <si>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</si>
  <si>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</si>
  <si>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</si>
  <si>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</si>
  <si>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</si>
  <si>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</si>
  <si>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</si>
  <si>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</si>
  <si>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1.65</t>
  </si>
  <si>
    <t>▲ 3.82</t>
  </si>
  <si>
    <t>▲ 0.32</t>
  </si>
  <si>
    <t>国民健康保険特別会計</t>
  </si>
  <si>
    <t>▲ 20.90</t>
  </si>
  <si>
    <t>▲ 17.33</t>
  </si>
  <si>
    <t>▲ 12.74</t>
  </si>
  <si>
    <t>▲ 14.55</t>
  </si>
  <si>
    <t>▲ 13.99</t>
  </si>
  <si>
    <t>水道事業会計</t>
  </si>
  <si>
    <t>一般会計</t>
  </si>
  <si>
    <t>公共下水道事業特別会計</t>
  </si>
  <si>
    <t>土地区画整理事業特別会計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</si>
  <si>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</si>
  <si>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</si>
  <si>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</si>
  <si>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</si>
  <si>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</si>
  <si>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</si>
  <si>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</si>
  <si>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</si>
  <si>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</si>
  <si>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</si>
  <si>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</si>
  <si>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</si>
  <si>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</si>
  <si>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</si>
  <si>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沖縄県町村土地開発公社</t>
    <rPh sb="0" eb="3">
      <t>オキナワケン</t>
    </rPh>
    <rPh sb="3" eb="5">
      <t>チョウソン</t>
    </rPh>
    <rPh sb="5" eb="7">
      <t>トチ</t>
    </rPh>
    <rPh sb="7" eb="9">
      <t>カイハツ</t>
    </rPh>
    <rPh sb="9" eb="11">
      <t>コウシャ</t>
    </rPh>
    <phoneticPr fontId="2"/>
  </si>
  <si>
    <t>-</t>
    <phoneticPr fontId="2"/>
  </si>
  <si>
    <t>東部消防組合　一般会計　</t>
    <rPh sb="0" eb="2">
      <t>トウブ</t>
    </rPh>
    <rPh sb="2" eb="4">
      <t>ショウボウ</t>
    </rPh>
    <rPh sb="4" eb="6">
      <t>クミアイ</t>
    </rPh>
    <rPh sb="7" eb="9">
      <t>イッパン</t>
    </rPh>
    <rPh sb="9" eb="11">
      <t>カイケイ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</si>
  <si>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</si>
  <si>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</si>
  <si>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</si>
  <si>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</si>
  <si>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</si>
  <si>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</si>
  <si>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</si>
  <si>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　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</si>
  <si>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　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</si>
  <si>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(ごみリサイクル基金(H30年度末現在))</t>
    <phoneticPr fontId="2"/>
  </si>
  <si>
    <t>(新設学校用地等土地開発基金(H30年度末現在))</t>
    <phoneticPr fontId="2"/>
  </si>
  <si>
    <t>(職員退職手当特別負担金基金(H30年度末現在))</t>
    <phoneticPr fontId="2"/>
  </si>
  <si>
    <t>(庁舎等建設基金(H30年度末現在))</t>
    <phoneticPr fontId="2"/>
  </si>
  <si>
    <t>(石油貯蔵施設立地対策等交付金基金(H30年度末現在))</t>
    <rPh sb="1" eb="3">
      <t>セキユ</t>
    </rPh>
    <rPh sb="3" eb="5">
      <t>チョゾウ</t>
    </rPh>
    <rPh sb="5" eb="7">
      <t>シセツ</t>
    </rPh>
    <rPh sb="7" eb="9">
      <t>リッチ</t>
    </rPh>
    <rPh sb="9" eb="11">
      <t>タイサク</t>
    </rPh>
    <rPh sb="11" eb="12">
      <t>トウ</t>
    </rPh>
    <rPh sb="12" eb="15">
      <t>コウフキン</t>
    </rPh>
    <rPh sb="15" eb="17">
      <t>キキン</t>
    </rPh>
    <phoneticPr fontId="2"/>
  </si>
  <si>
    <t>-</t>
    <phoneticPr fontId="2"/>
  </si>
  <si>
    <t>-</t>
    <phoneticPr fontId="2"/>
  </si>
  <si>
    <t>南部広域行政組合　一般会計</t>
    <phoneticPr fontId="2"/>
  </si>
  <si>
    <t>南部広域行政組合　公共用地先行取得事業特別会計</t>
    <rPh sb="9" eb="11">
      <t>コウキョウ</t>
    </rPh>
    <rPh sb="11" eb="13">
      <t>ヨウチ</t>
    </rPh>
    <rPh sb="13" eb="15">
      <t>センコウ</t>
    </rPh>
    <rPh sb="15" eb="17">
      <t>シュトク</t>
    </rPh>
    <rPh sb="17" eb="19">
      <t>ジギョウ</t>
    </rPh>
    <phoneticPr fontId="2"/>
  </si>
  <si>
    <t>南部広域行政組合　糸豊環境衛生事業特別会計</t>
    <rPh sb="9" eb="10">
      <t>イト</t>
    </rPh>
    <rPh sb="10" eb="11">
      <t>トヨ</t>
    </rPh>
    <rPh sb="11" eb="13">
      <t>カンキョウ</t>
    </rPh>
    <rPh sb="13" eb="15">
      <t>エイセイ</t>
    </rPh>
    <rPh sb="15" eb="17">
      <t>ジギョウ</t>
    </rPh>
    <phoneticPr fontId="2"/>
  </si>
  <si>
    <t>南部広域行政組合　東部環境衛生事業特別会計</t>
    <rPh sb="9" eb="11">
      <t>トウブ</t>
    </rPh>
    <rPh sb="11" eb="13">
      <t>カンキョウ</t>
    </rPh>
    <rPh sb="13" eb="15">
      <t>エイセイ</t>
    </rPh>
    <rPh sb="15" eb="17">
      <t>ジギョウ</t>
    </rPh>
    <phoneticPr fontId="2"/>
  </si>
  <si>
    <t>南部広域行政組合　島尻環境衛生事業特別会計</t>
    <rPh sb="9" eb="11">
      <t>シマジリ</t>
    </rPh>
    <rPh sb="11" eb="13">
      <t>カンキョウ</t>
    </rPh>
    <rPh sb="13" eb="15">
      <t>エイセイ</t>
    </rPh>
    <rPh sb="15" eb="17">
      <t>ジギョウ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</si>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</sst>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78BC-41E4-8D00-6403FA9DE4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47270</c:v>
                </c:pt>
                <c:pt idx="1">
                  <c:v>66965</c:v>
                </c:pt>
                <c:pt idx="2">
                  <c:v>86458</c:v>
                </c:pt>
                <c:pt idx="3">
                  <c:v>47372</c:v>
                </c:pt>
                <c:pt idx="4">
                  <c:v>32152</c:v>
                </c:pt>
              </c:numCache>
            </c:numRef>
          </c:val>
          <c:smooth val="0"/>
          <c:extLst xmlns:c16r2="http://schemas.microsoft.com/office/drawing/2015/06/chart">
            <c:ext xmlns:c16="http://schemas.microsoft.com/office/drawing/2014/chart" uri="{C3380CC4-5D6E-409C-BE32-E72D297353CC}">
              <c16:uniqueId val="{00000001-78BC-41E4-8D00-6403FA9DE46B}"/>
            </c:ext>
          </c:extLst>
        </c:ser>
        <c:dLbls>
          <c:showLegendKey val="0"/>
          <c:showVal val="0"/>
          <c:showCatName val="0"/>
          <c:showSerName val="0"/>
          <c:showPercent val="0"/>
          <c:showBubbleSize val="0"/>
        </c:dLbls>
        <c:marker val="1"/>
        <c:smooth val="0"/>
        <c:axId val="99393536"/>
        <c:axId val="99395456"/>
      </c:lineChart>
      <c:catAx>
        <c:axId val="9939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95456"/>
        <c:crosses val="autoZero"/>
        <c:auto val="1"/>
        <c:lblAlgn val="ctr"/>
        <c:lblOffset val="100"/>
        <c:tickLblSkip val="1"/>
        <c:tickMarkSkip val="1"/>
        <c:noMultiLvlLbl val="0"/>
      </c:catAx>
      <c:valAx>
        <c:axId val="993954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9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5.89</c:v>
                </c:pt>
                <c:pt idx="1">
                  <c:v>5.54</c:v>
                </c:pt>
                <c:pt idx="2">
                  <c:v>5.0199999999999996</c:v>
                </c:pt>
                <c:pt idx="3">
                  <c:v>4.38</c:v>
                </c:pt>
                <c:pt idx="4">
                  <c:v>5.17</c:v>
                </c:pt>
              </c:numCache>
            </c:numRef>
          </c:val>
          <c:extLst xmlns:c16r2="http://schemas.microsoft.com/office/drawing/2015/06/chart">
            <c:ext xmlns:c16="http://schemas.microsoft.com/office/drawing/2014/chart" uri="{C3380CC4-5D6E-409C-BE32-E72D297353CC}">
              <c16:uniqueId val="{00000000-81DE-461A-BBDB-9C52269E79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17.670000000000002</c:v>
                </c:pt>
                <c:pt idx="1">
                  <c:v>15.76</c:v>
                </c:pt>
                <c:pt idx="2">
                  <c:v>12.36</c:v>
                </c:pt>
                <c:pt idx="3">
                  <c:v>12.56</c:v>
                </c:pt>
                <c:pt idx="4">
                  <c:v>12.81</c:v>
                </c:pt>
              </c:numCache>
            </c:numRef>
          </c:val>
          <c:extLst xmlns:c16r2="http://schemas.microsoft.com/office/drawing/2015/06/chart">
            <c:ext xmlns:c16="http://schemas.microsoft.com/office/drawing/2014/chart" uri="{C3380CC4-5D6E-409C-BE32-E72D297353CC}">
              <c16:uniqueId val="{00000001-81DE-461A-BBDB-9C52269E796B}"/>
            </c:ext>
          </c:extLst>
        </c:ser>
        <c:dLbls>
          <c:showLegendKey val="0"/>
          <c:showVal val="0"/>
          <c:showCatName val="0"/>
          <c:showSerName val="0"/>
          <c:showPercent val="0"/>
          <c:showBubbleSize val="0"/>
        </c:dLbls>
        <c:gapWidth val="250"/>
        <c:overlap val="100"/>
        <c:axId val="129042688"/>
        <c:axId val="12904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c:v>
                </c:pt>
                <c:pt idx="1">
                  <c:v>-1.65</c:v>
                </c:pt>
                <c:pt idx="2">
                  <c:v>-3.82</c:v>
                </c:pt>
                <c:pt idx="3">
                  <c:v>-0.32</c:v>
                </c:pt>
                <c:pt idx="4">
                  <c:v>1.28</c:v>
                </c:pt>
              </c:numCache>
            </c:numRef>
          </c:val>
          <c:smooth val="0"/>
          <c:extLst xmlns:c16r2="http://schemas.microsoft.com/office/drawing/2015/06/chart">
            <c:ext xmlns:c16="http://schemas.microsoft.com/office/drawing/2014/chart" uri="{C3380CC4-5D6E-409C-BE32-E72D297353CC}">
              <c16:uniqueId val="{00000002-81DE-461A-BBDB-9C52269E796B}"/>
            </c:ext>
          </c:extLst>
        </c:ser>
        <c:dLbls>
          <c:showLegendKey val="0"/>
          <c:showVal val="0"/>
          <c:showCatName val="0"/>
          <c:showSerName val="0"/>
          <c:showPercent val="0"/>
          <c:showBubbleSize val="0"/>
        </c:dLbls>
        <c:marker val="1"/>
        <c:smooth val="0"/>
        <c:axId val="129042688"/>
        <c:axId val="129048960"/>
      </c:lineChart>
      <c:catAx>
        <c:axId val="1290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048960"/>
        <c:crosses val="autoZero"/>
        <c:auto val="1"/>
        <c:lblAlgn val="ctr"/>
        <c:lblOffset val="100"/>
        <c:tickLblSkip val="1"/>
        <c:tickMarkSkip val="1"/>
        <c:noMultiLvlLbl val="0"/>
      </c:catAx>
      <c:valAx>
        <c:axId val="12904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0.84</c:v>
                </c:pt>
                <c:pt idx="2">
                  <c:v>#N/A</c:v>
                </c:pt>
                <c:pt idx="3">
                  <c:v>0.93</c:v>
                </c:pt>
                <c:pt idx="4">
                  <c:v>#N/A</c:v>
                </c:pt>
                <c:pt idx="5">
                  <c:v>1.85</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7BF2-460E-8390-4A716642F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BF2-460E-8390-4A716642F5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BF2-460E-8390-4A716642F5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BF2-460E-8390-4A716642F5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7BF2-460E-8390-4A716642F543}"/>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0.08</c:v>
                </c:pt>
                <c:pt idx="4">
                  <c:v>#N/A</c:v>
                </c:pt>
                <c:pt idx="5">
                  <c:v>7.0000000000000007E-2</c:v>
                </c:pt>
                <c:pt idx="6">
                  <c:v>#N/A</c:v>
                </c:pt>
                <c:pt idx="7">
                  <c:v>0.17</c:v>
                </c:pt>
                <c:pt idx="8">
                  <c:v>#N/A</c:v>
                </c:pt>
                <c:pt idx="9">
                  <c:v>0.06</c:v>
                </c:pt>
              </c:numCache>
            </c:numRef>
          </c:val>
          <c:extLst xmlns:c16r2="http://schemas.microsoft.com/office/drawing/2015/06/chart">
            <c:ext xmlns:c16="http://schemas.microsoft.com/office/drawing/2014/chart" uri="{C3380CC4-5D6E-409C-BE32-E72D297353CC}">
              <c16:uniqueId val="{00000005-7BF2-460E-8390-4A716642F54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0.25</c:v>
                </c:pt>
                <c:pt idx="4">
                  <c:v>#N/A</c:v>
                </c:pt>
                <c:pt idx="5">
                  <c:v>0.28999999999999998</c:v>
                </c:pt>
                <c:pt idx="6">
                  <c:v>#N/A</c:v>
                </c:pt>
                <c:pt idx="7">
                  <c:v>0.28000000000000003</c:v>
                </c:pt>
                <c:pt idx="8">
                  <c:v>#N/A</c:v>
                </c:pt>
                <c:pt idx="9">
                  <c:v>0.2</c:v>
                </c:pt>
              </c:numCache>
            </c:numRef>
          </c:val>
          <c:extLst xmlns:c16r2="http://schemas.microsoft.com/office/drawing/2015/06/chart">
            <c:ext xmlns:c16="http://schemas.microsoft.com/office/drawing/2014/chart" uri="{C3380CC4-5D6E-409C-BE32-E72D297353CC}">
              <c16:uniqueId val="{00000006-7BF2-460E-8390-4A716642F5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5.87</c:v>
                </c:pt>
                <c:pt idx="2">
                  <c:v>#N/A</c:v>
                </c:pt>
                <c:pt idx="3">
                  <c:v>5.53</c:v>
                </c:pt>
                <c:pt idx="4">
                  <c:v>#N/A</c:v>
                </c:pt>
                <c:pt idx="5">
                  <c:v>5</c:v>
                </c:pt>
                <c:pt idx="6">
                  <c:v>#N/A</c:v>
                </c:pt>
                <c:pt idx="7">
                  <c:v>4.3</c:v>
                </c:pt>
                <c:pt idx="8">
                  <c:v>#N/A</c:v>
                </c:pt>
                <c:pt idx="9">
                  <c:v>5.14</c:v>
                </c:pt>
              </c:numCache>
            </c:numRef>
          </c:val>
          <c:extLst xmlns:c16r2="http://schemas.microsoft.com/office/drawing/2015/06/chart">
            <c:ext xmlns:c16="http://schemas.microsoft.com/office/drawing/2014/chart" uri="{C3380CC4-5D6E-409C-BE32-E72D297353CC}">
              <c16:uniqueId val="{00000007-7BF2-460E-8390-4A716642F5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24.32</c:v>
                </c:pt>
                <c:pt idx="2">
                  <c:v>#N/A</c:v>
                </c:pt>
                <c:pt idx="3">
                  <c:v>24.64</c:v>
                </c:pt>
                <c:pt idx="4">
                  <c:v>#N/A</c:v>
                </c:pt>
                <c:pt idx="5">
                  <c:v>25.56</c:v>
                </c:pt>
                <c:pt idx="6">
                  <c:v>#N/A</c:v>
                </c:pt>
                <c:pt idx="7">
                  <c:v>26.41</c:v>
                </c:pt>
                <c:pt idx="8">
                  <c:v>#N/A</c:v>
                </c:pt>
                <c:pt idx="9">
                  <c:v>26.92</c:v>
                </c:pt>
              </c:numCache>
            </c:numRef>
          </c:val>
          <c:extLst xmlns:c16r2="http://schemas.microsoft.com/office/drawing/2015/06/chart">
            <c:ext xmlns:c16="http://schemas.microsoft.com/office/drawing/2014/chart" uri="{C3380CC4-5D6E-409C-BE32-E72D297353CC}">
              <c16:uniqueId val="{00000008-7BF2-460E-8390-4A716642F54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20.9</c:v>
                </c:pt>
                <c:pt idx="1">
                  <c:v>#N/A</c:v>
                </c:pt>
                <c:pt idx="2">
                  <c:v>17.329999999999998</c:v>
                </c:pt>
                <c:pt idx="3">
                  <c:v>#N/A</c:v>
                </c:pt>
                <c:pt idx="4">
                  <c:v>12.74</c:v>
                </c:pt>
                <c:pt idx="5">
                  <c:v>#N/A</c:v>
                </c:pt>
                <c:pt idx="6">
                  <c:v>14.55</c:v>
                </c:pt>
                <c:pt idx="7">
                  <c:v>#N/A</c:v>
                </c:pt>
                <c:pt idx="8">
                  <c:v>13.99</c:v>
                </c:pt>
                <c:pt idx="9">
                  <c:v>#N/A</c:v>
                </c:pt>
              </c:numCache>
            </c:numRef>
          </c:val>
          <c:extLst xmlns:c16r2="http://schemas.microsoft.com/office/drawing/2015/06/chart">
            <c:ext xmlns:c16="http://schemas.microsoft.com/office/drawing/2014/chart" uri="{C3380CC4-5D6E-409C-BE32-E72D297353CC}">
              <c16:uniqueId val="{00000009-7BF2-460E-8390-4A716642F543}"/>
            </c:ext>
          </c:extLst>
        </c:ser>
        <c:dLbls>
          <c:showLegendKey val="0"/>
          <c:showVal val="0"/>
          <c:showCatName val="0"/>
          <c:showSerName val="0"/>
          <c:showPercent val="0"/>
          <c:showBubbleSize val="0"/>
        </c:dLbls>
        <c:gapWidth val="150"/>
        <c:overlap val="100"/>
        <c:axId val="129433984"/>
        <c:axId val="129435520"/>
      </c:barChart>
      <c:catAx>
        <c:axId val="1294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35520"/>
        <c:crosses val="autoZero"/>
        <c:auto val="1"/>
        <c:lblAlgn val="ctr"/>
        <c:lblOffset val="100"/>
        <c:tickLblSkip val="1"/>
        <c:tickMarkSkip val="1"/>
        <c:noMultiLvlLbl val="0"/>
      </c:catAx>
      <c:valAx>
        <c:axId val="12943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3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804</c:v>
                </c:pt>
                <c:pt idx="5">
                  <c:v>775</c:v>
                </c:pt>
                <c:pt idx="8">
                  <c:v>782</c:v>
                </c:pt>
                <c:pt idx="11">
                  <c:v>792</c:v>
                </c:pt>
                <c:pt idx="14">
                  <c:v>795</c:v>
                </c:pt>
              </c:numCache>
            </c:numRef>
          </c:val>
          <c:extLst xmlns:c16r2="http://schemas.microsoft.com/office/drawing/2015/06/chart">
            <c:ext xmlns:c16="http://schemas.microsoft.com/office/drawing/2014/chart" uri="{C3380CC4-5D6E-409C-BE32-E72D297353CC}">
              <c16:uniqueId val="{00000000-9FC0-423A-9B05-C25B61059C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9FC0-423A-9B05-C25B61059C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FC0-423A-9B05-C25B61059C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33</c:v>
                </c:pt>
                <c:pt idx="6">
                  <c:v>50</c:v>
                </c:pt>
                <c:pt idx="9">
                  <c:v>75</c:v>
                </c:pt>
                <c:pt idx="12">
                  <c:v>46</c:v>
                </c:pt>
              </c:numCache>
            </c:numRef>
          </c:val>
          <c:extLst xmlns:c16r2="http://schemas.microsoft.com/office/drawing/2015/06/chart">
            <c:ext xmlns:c16="http://schemas.microsoft.com/office/drawing/2014/chart" uri="{C3380CC4-5D6E-409C-BE32-E72D297353CC}">
              <c16:uniqueId val="{00000003-9FC0-423A-9B05-C25B61059C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170</c:v>
                </c:pt>
                <c:pt idx="3">
                  <c:v>161</c:v>
                </c:pt>
                <c:pt idx="6">
                  <c:v>169</c:v>
                </c:pt>
                <c:pt idx="9">
                  <c:v>171</c:v>
                </c:pt>
                <c:pt idx="12">
                  <c:v>176</c:v>
                </c:pt>
              </c:numCache>
            </c:numRef>
          </c:val>
          <c:extLst xmlns:c16r2="http://schemas.microsoft.com/office/drawing/2015/06/chart">
            <c:ext xmlns:c16="http://schemas.microsoft.com/office/drawing/2014/chart" uri="{C3380CC4-5D6E-409C-BE32-E72D297353CC}">
              <c16:uniqueId val="{00000004-9FC0-423A-9B05-C25B61059C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C0-423A-9B05-C25B61059C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C0-423A-9B05-C25B61059C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1061</c:v>
                </c:pt>
                <c:pt idx="3">
                  <c:v>1033</c:v>
                </c:pt>
                <c:pt idx="6">
                  <c:v>1016</c:v>
                </c:pt>
                <c:pt idx="9">
                  <c:v>1073</c:v>
                </c:pt>
                <c:pt idx="12">
                  <c:v>1090</c:v>
                </c:pt>
              </c:numCache>
            </c:numRef>
          </c:val>
          <c:extLst xmlns:c16r2="http://schemas.microsoft.com/office/drawing/2015/06/chart">
            <c:ext xmlns:c16="http://schemas.microsoft.com/office/drawing/2014/chart" uri="{C3380CC4-5D6E-409C-BE32-E72D297353CC}">
              <c16:uniqueId val="{00000007-9FC0-423A-9B05-C25B61059CF1}"/>
            </c:ext>
          </c:extLst>
        </c:ser>
        <c:dLbls>
          <c:showLegendKey val="0"/>
          <c:showVal val="0"/>
          <c:showCatName val="0"/>
          <c:showSerName val="0"/>
          <c:showPercent val="0"/>
          <c:showBubbleSize val="0"/>
        </c:dLbls>
        <c:gapWidth val="100"/>
        <c:overlap val="100"/>
        <c:axId val="117021312"/>
        <c:axId val="11703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476</c:v>
                </c:pt>
                <c:pt idx="2">
                  <c:v>#N/A</c:v>
                </c:pt>
                <c:pt idx="3">
                  <c:v>#N/A</c:v>
                </c:pt>
                <c:pt idx="4">
                  <c:v>453</c:v>
                </c:pt>
                <c:pt idx="5">
                  <c:v>#N/A</c:v>
                </c:pt>
                <c:pt idx="6">
                  <c:v>#N/A</c:v>
                </c:pt>
                <c:pt idx="7">
                  <c:v>454</c:v>
                </c:pt>
                <c:pt idx="8">
                  <c:v>#N/A</c:v>
                </c:pt>
                <c:pt idx="9">
                  <c:v>#N/A</c:v>
                </c:pt>
                <c:pt idx="10">
                  <c:v>527</c:v>
                </c:pt>
                <c:pt idx="11">
                  <c:v>#N/A</c:v>
                </c:pt>
                <c:pt idx="12">
                  <c:v>#N/A</c:v>
                </c:pt>
                <c:pt idx="13">
                  <c:v>517</c:v>
                </c:pt>
                <c:pt idx="14">
                  <c:v>#N/A</c:v>
                </c:pt>
              </c:numCache>
            </c:numRef>
          </c:val>
          <c:smooth val="0"/>
          <c:extLst xmlns:c16r2="http://schemas.microsoft.com/office/drawing/2015/06/chart">
            <c:ext xmlns:c16="http://schemas.microsoft.com/office/drawing/2014/chart" uri="{C3380CC4-5D6E-409C-BE32-E72D297353CC}">
              <c16:uniqueId val="{00000008-9FC0-423A-9B05-C25B61059CF1}"/>
            </c:ext>
          </c:extLst>
        </c:ser>
        <c:dLbls>
          <c:showLegendKey val="0"/>
          <c:showVal val="0"/>
          <c:showCatName val="0"/>
          <c:showSerName val="0"/>
          <c:showPercent val="0"/>
          <c:showBubbleSize val="0"/>
        </c:dLbls>
        <c:marker val="1"/>
        <c:smooth val="0"/>
        <c:axId val="117021312"/>
        <c:axId val="117035776"/>
      </c:lineChart>
      <c:catAx>
        <c:axId val="1170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35776"/>
        <c:crosses val="autoZero"/>
        <c:auto val="1"/>
        <c:lblAlgn val="ctr"/>
        <c:lblOffset val="100"/>
        <c:tickLblSkip val="1"/>
        <c:tickMarkSkip val="1"/>
        <c:noMultiLvlLbl val="0"/>
      </c:catAx>
      <c:valAx>
        <c:axId val="11703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2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8960</c:v>
                </c:pt>
                <c:pt idx="5">
                  <c:v>9090</c:v>
                </c:pt>
                <c:pt idx="8">
                  <c:v>9040</c:v>
                </c:pt>
                <c:pt idx="11">
                  <c:v>8900</c:v>
                </c:pt>
                <c:pt idx="14">
                  <c:v>8813</c:v>
                </c:pt>
              </c:numCache>
            </c:numRef>
          </c:val>
          <c:extLst xmlns:c16r2="http://schemas.microsoft.com/office/drawing/2015/06/chart">
            <c:ext xmlns:c16="http://schemas.microsoft.com/office/drawing/2014/chart" uri="{C3380CC4-5D6E-409C-BE32-E72D297353CC}">
              <c16:uniqueId val="{00000000-7E80-4E95-9F41-C67DCA3B44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427</c:v>
                </c:pt>
                <c:pt idx="5">
                  <c:v>373</c:v>
                </c:pt>
                <c:pt idx="8">
                  <c:v>320</c:v>
                </c:pt>
                <c:pt idx="11">
                  <c:v>267</c:v>
                </c:pt>
                <c:pt idx="14">
                  <c:v>213</c:v>
                </c:pt>
              </c:numCache>
            </c:numRef>
          </c:val>
          <c:extLst xmlns:c16r2="http://schemas.microsoft.com/office/drawing/2015/06/chart">
            <c:ext xmlns:c16="http://schemas.microsoft.com/office/drawing/2014/chart" uri="{C3380CC4-5D6E-409C-BE32-E72D297353CC}">
              <c16:uniqueId val="{00000001-7E80-4E95-9F41-C67DCA3B44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2235</c:v>
                </c:pt>
                <c:pt idx="5">
                  <c:v>1989</c:v>
                </c:pt>
                <c:pt idx="8">
                  <c:v>1354</c:v>
                </c:pt>
                <c:pt idx="11">
                  <c:v>1101</c:v>
                </c:pt>
                <c:pt idx="14">
                  <c:v>1233</c:v>
                </c:pt>
              </c:numCache>
            </c:numRef>
          </c:val>
          <c:extLst xmlns:c16r2="http://schemas.microsoft.com/office/drawing/2015/06/chart">
            <c:ext xmlns:c16="http://schemas.microsoft.com/office/drawing/2014/chart" uri="{C3380CC4-5D6E-409C-BE32-E72D297353CC}">
              <c16:uniqueId val="{00000002-7E80-4E95-9F41-C67DCA3B44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80-4E95-9F41-C67DCA3B44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80-4E95-9F41-C67DCA3B44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80-4E95-9F41-C67DCA3B44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1017</c:v>
                </c:pt>
                <c:pt idx="3">
                  <c:v>805</c:v>
                </c:pt>
                <c:pt idx="6">
                  <c:v>845</c:v>
                </c:pt>
                <c:pt idx="9">
                  <c:v>772</c:v>
                </c:pt>
                <c:pt idx="12">
                  <c:v>796</c:v>
                </c:pt>
              </c:numCache>
            </c:numRef>
          </c:val>
          <c:extLst xmlns:c16r2="http://schemas.microsoft.com/office/drawing/2015/06/chart">
            <c:ext xmlns:c16="http://schemas.microsoft.com/office/drawing/2014/chart" uri="{C3380CC4-5D6E-409C-BE32-E72D297353CC}">
              <c16:uniqueId val="{00000006-7E80-4E95-9F41-C67DCA3B44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484</c:v>
                </c:pt>
                <c:pt idx="3">
                  <c:v>563</c:v>
                </c:pt>
                <c:pt idx="6">
                  <c:v>640</c:v>
                </c:pt>
                <c:pt idx="9">
                  <c:v>634</c:v>
                </c:pt>
                <c:pt idx="12">
                  <c:v>717</c:v>
                </c:pt>
              </c:numCache>
            </c:numRef>
          </c:val>
          <c:extLst xmlns:c16r2="http://schemas.microsoft.com/office/drawing/2015/06/chart">
            <c:ext xmlns:c16="http://schemas.microsoft.com/office/drawing/2014/chart" uri="{C3380CC4-5D6E-409C-BE32-E72D297353CC}">
              <c16:uniqueId val="{00000007-7E80-4E95-9F41-C67DCA3B44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3803</c:v>
                </c:pt>
                <c:pt idx="3">
                  <c:v>3612</c:v>
                </c:pt>
                <c:pt idx="6">
                  <c:v>3497</c:v>
                </c:pt>
                <c:pt idx="9">
                  <c:v>3310</c:v>
                </c:pt>
                <c:pt idx="12">
                  <c:v>3176</c:v>
                </c:pt>
              </c:numCache>
            </c:numRef>
          </c:val>
          <c:extLst xmlns:c16r2="http://schemas.microsoft.com/office/drawing/2015/06/chart">
            <c:ext xmlns:c16="http://schemas.microsoft.com/office/drawing/2014/chart" uri="{C3380CC4-5D6E-409C-BE32-E72D297353CC}">
              <c16:uniqueId val="{00000008-7E80-4E95-9F41-C67DCA3B44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64</c:v>
                </c:pt>
                <c:pt idx="9">
                  <c:v>64</c:v>
                </c:pt>
                <c:pt idx="12">
                  <c:v>18</c:v>
                </c:pt>
              </c:numCache>
            </c:numRef>
          </c:val>
          <c:extLst xmlns:c16r2="http://schemas.microsoft.com/office/drawing/2015/06/chart">
            <c:ext xmlns:c16="http://schemas.microsoft.com/office/drawing/2014/chart" uri="{C3380CC4-5D6E-409C-BE32-E72D297353CC}">
              <c16:uniqueId val="{00000009-7E80-4E95-9F41-C67DCA3B44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11456</c:v>
                </c:pt>
                <c:pt idx="3">
                  <c:v>11407</c:v>
                </c:pt>
                <c:pt idx="6">
                  <c:v>11404</c:v>
                </c:pt>
                <c:pt idx="9">
                  <c:v>10968</c:v>
                </c:pt>
                <c:pt idx="12">
                  <c:v>10479</c:v>
                </c:pt>
              </c:numCache>
            </c:numRef>
          </c:val>
          <c:extLst xmlns:c16r2="http://schemas.microsoft.com/office/drawing/2015/06/chart">
            <c:ext xmlns:c16="http://schemas.microsoft.com/office/drawing/2014/chart" uri="{C3380CC4-5D6E-409C-BE32-E72D297353CC}">
              <c16:uniqueId val="{0000000A-7E80-4E95-9F41-C67DCA3B446B}"/>
            </c:ext>
          </c:extLst>
        </c:ser>
        <c:dLbls>
          <c:showLegendKey val="0"/>
          <c:showVal val="0"/>
          <c:showCatName val="0"/>
          <c:showSerName val="0"/>
          <c:showPercent val="0"/>
          <c:showBubbleSize val="0"/>
        </c:dLbls>
        <c:gapWidth val="100"/>
        <c:overlap val="100"/>
        <c:axId val="116962816"/>
        <c:axId val="116964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5139</c:v>
                </c:pt>
                <c:pt idx="2">
                  <c:v>#N/A</c:v>
                </c:pt>
                <c:pt idx="3">
                  <c:v>#N/A</c:v>
                </c:pt>
                <c:pt idx="4">
                  <c:v>4933</c:v>
                </c:pt>
                <c:pt idx="5">
                  <c:v>#N/A</c:v>
                </c:pt>
                <c:pt idx="6">
                  <c:v>#N/A</c:v>
                </c:pt>
                <c:pt idx="7">
                  <c:v>5736</c:v>
                </c:pt>
                <c:pt idx="8">
                  <c:v>#N/A</c:v>
                </c:pt>
                <c:pt idx="9">
                  <c:v>#N/A</c:v>
                </c:pt>
                <c:pt idx="10">
                  <c:v>5481</c:v>
                </c:pt>
                <c:pt idx="11">
                  <c:v>#N/A</c:v>
                </c:pt>
                <c:pt idx="12">
                  <c:v>#N/A</c:v>
                </c:pt>
                <c:pt idx="13">
                  <c:v>4927</c:v>
                </c:pt>
                <c:pt idx="14">
                  <c:v>#N/A</c:v>
                </c:pt>
              </c:numCache>
            </c:numRef>
          </c:val>
          <c:smooth val="0"/>
          <c:extLst xmlns:c16r2="http://schemas.microsoft.com/office/drawing/2015/06/chart">
            <c:ext xmlns:c16="http://schemas.microsoft.com/office/drawing/2014/chart" uri="{C3380CC4-5D6E-409C-BE32-E72D297353CC}">
              <c16:uniqueId val="{0000000B-7E80-4E95-9F41-C67DCA3B446B}"/>
            </c:ext>
          </c:extLst>
        </c:ser>
        <c:dLbls>
          <c:showLegendKey val="0"/>
          <c:showVal val="0"/>
          <c:showCatName val="0"/>
          <c:showSerName val="0"/>
          <c:showPercent val="0"/>
          <c:showBubbleSize val="0"/>
        </c:dLbls>
        <c:marker val="1"/>
        <c:smooth val="0"/>
        <c:axId val="116962816"/>
        <c:axId val="116964736"/>
      </c:lineChart>
      <c:catAx>
        <c:axId val="1169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64736"/>
        <c:crosses val="autoZero"/>
        <c:auto val="1"/>
        <c:lblAlgn val="ctr"/>
        <c:lblOffset val="100"/>
        <c:tickLblSkip val="1"/>
        <c:tickMarkSkip val="1"/>
        <c:noMultiLvlLbl val="0"/>
      </c:catAx>
      <c:valAx>
        <c:axId val="11696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6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802</c:v>
                </c:pt>
                <c:pt idx="1">
                  <c:v>820</c:v>
                </c:pt>
                <c:pt idx="2">
                  <c:v>849</c:v>
                </c:pt>
              </c:numCache>
            </c:numRef>
          </c:val>
          <c:extLst xmlns:c16r2="http://schemas.microsoft.com/office/drawing/2015/06/chart">
            <c:ext xmlns:c16="http://schemas.microsoft.com/office/drawing/2014/chart" uri="{C3380CC4-5D6E-409C-BE32-E72D297353CC}">
              <c16:uniqueId val="{00000000-647D-4D4E-8D17-7EAB459277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1</c:v>
                </c:pt>
                <c:pt idx="2">
                  <c:v>45</c:v>
                </c:pt>
              </c:numCache>
            </c:numRef>
          </c:val>
          <c:extLst xmlns:c16r2="http://schemas.microsoft.com/office/drawing/2015/06/chart">
            <c:ext xmlns:c16="http://schemas.microsoft.com/office/drawing/2014/chart" uri="{C3380CC4-5D6E-409C-BE32-E72D297353CC}">
              <c16:uniqueId val="{00000001-647D-4D4E-8D17-7EAB459277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410</c:v>
                </c:pt>
                <c:pt idx="1">
                  <c:v>278</c:v>
                </c:pt>
                <c:pt idx="2">
                  <c:v>404</c:v>
                </c:pt>
              </c:numCache>
            </c:numRef>
          </c:val>
          <c:extLst xmlns:c16r2="http://schemas.microsoft.com/office/drawing/2015/06/chart">
            <c:ext xmlns:c16="http://schemas.microsoft.com/office/drawing/2014/chart" uri="{C3380CC4-5D6E-409C-BE32-E72D297353CC}">
              <c16:uniqueId val="{00000002-647D-4D4E-8D17-7EAB459277F2}"/>
            </c:ext>
          </c:extLst>
        </c:ser>
        <c:dLbls>
          <c:showLegendKey val="0"/>
          <c:showVal val="0"/>
          <c:showCatName val="0"/>
          <c:showSerName val="0"/>
          <c:showPercent val="0"/>
          <c:showBubbleSize val="0"/>
        </c:dLbls>
        <c:gapWidth val="120"/>
        <c:overlap val="100"/>
        <c:axId val="130030208"/>
        <c:axId val="130036096"/>
      </c:barChart>
      <c:catAx>
        <c:axId val="1300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036096"/>
        <c:crosses val="autoZero"/>
        <c:auto val="1"/>
        <c:lblAlgn val="ctr"/>
        <c:lblOffset val="100"/>
        <c:tickLblSkip val="1"/>
        <c:tickMarkSkip val="1"/>
        <c:noMultiLvlLbl val="0"/>
      </c:catAx>
      <c:valAx>
        <c:axId val="130036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0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実質公債費比率は、近年、元利償還金が安定して推移していたが、平成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から</a:t>
          </a:r>
          <a:r>
            <a:rPr kumimoji="1" lang="ja-JP" altLang="ja-JP" sz="1100">
              <a:solidFill>
                <a:sysClr val="windowText" lastClr="000000"/>
              </a:solidFill>
              <a:effectLst/>
              <a:latin typeface="+mn-ea"/>
              <a:ea typeface="+mn-ea"/>
              <a:cs typeface="+mn-cs"/>
            </a:rPr>
            <a:t>庁舎等複合施設建設事業に伴う起債の元金還金が始まったことにより上がっている。</a:t>
          </a:r>
          <a:r>
            <a:rPr kumimoji="1" lang="ja-JP" altLang="en-US" sz="1100">
              <a:solidFill>
                <a:sysClr val="windowText" lastClr="000000"/>
              </a:solidFill>
              <a:effectLst/>
              <a:latin typeface="+mn-ea"/>
              <a:ea typeface="+mn-ea"/>
              <a:cs typeface="+mn-cs"/>
            </a:rPr>
            <a:t>今後、</a:t>
          </a:r>
          <a:r>
            <a:rPr kumimoji="1" lang="ja-JP" altLang="ja-JP" sz="1100">
              <a:solidFill>
                <a:sysClr val="windowText" lastClr="000000"/>
              </a:solidFill>
              <a:effectLst/>
              <a:latin typeface="+mn-ea"/>
              <a:ea typeface="+mn-ea"/>
              <a:cs typeface="+mn-cs"/>
            </a:rPr>
            <a:t>坂田小校舎危険建物新増改築事業に伴う起債の償還も控えているため、投資事業の削減に努め、新規発行を抑制し、償還額の平準化及び実質公債費比率が急激に上昇しないよう努めていく。</a:t>
          </a:r>
          <a:endParaRPr lang="ja-JP" altLang="ja-JP" sz="1400">
            <a:solidFill>
              <a:sysClr val="windowText" lastClr="000000"/>
            </a:solidFill>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年度は平成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年度に比べ、将来負担額</a:t>
          </a:r>
          <a:r>
            <a:rPr kumimoji="1" lang="ja-JP" altLang="en-US" sz="1100">
              <a:solidFill>
                <a:sysClr val="windowText" lastClr="000000"/>
              </a:solidFill>
              <a:effectLst/>
              <a:latin typeface="+mn-ea"/>
              <a:ea typeface="+mn-ea"/>
              <a:cs typeface="+mn-cs"/>
            </a:rPr>
            <a:t>は</a:t>
          </a:r>
          <a:r>
            <a:rPr kumimoji="1" lang="ja-JP" altLang="ja-JP" sz="1100">
              <a:solidFill>
                <a:sysClr val="windowText" lastClr="000000"/>
              </a:solidFill>
              <a:effectLst/>
              <a:latin typeface="+mn-ea"/>
              <a:ea typeface="+mn-ea"/>
              <a:cs typeface="+mn-cs"/>
            </a:rPr>
            <a:t>減少している。</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ja-JP" sz="1100">
              <a:solidFill>
                <a:sysClr val="windowText" lastClr="000000"/>
              </a:solidFill>
              <a:effectLst/>
              <a:latin typeface="+mn-ea"/>
              <a:ea typeface="+mn-ea"/>
              <a:cs typeface="+mn-cs"/>
            </a:rPr>
            <a:t>・将来負担比率（分子）の構造で最も割合が大きい地方債の現在高は、平成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104.8</a:t>
          </a:r>
          <a:r>
            <a:rPr kumimoji="1" lang="ja-JP" altLang="ja-JP" sz="1100">
              <a:solidFill>
                <a:sysClr val="windowText" lastClr="000000"/>
              </a:solidFill>
              <a:effectLst/>
              <a:latin typeface="+mn-ea"/>
              <a:ea typeface="+mn-ea"/>
              <a:cs typeface="+mn-cs"/>
            </a:rPr>
            <a:t>億円と減少している。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・公営企業債等繰入見込額は、年々減少している。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・組合等負担等見込額は一部事務組合の建設事業の影響により、</a:t>
          </a:r>
          <a:r>
            <a:rPr kumimoji="1" lang="ja-JP" altLang="en-US" sz="1100">
              <a:solidFill>
                <a:sysClr val="windowText" lastClr="000000"/>
              </a:solidFill>
              <a:effectLst/>
              <a:latin typeface="+mn-ea"/>
              <a:ea typeface="+mn-ea"/>
              <a:cs typeface="+mn-cs"/>
            </a:rPr>
            <a:t>増額しており、</a:t>
          </a:r>
          <a:r>
            <a:rPr kumimoji="1" lang="ja-JP" altLang="ja-JP" sz="1100">
              <a:solidFill>
                <a:sysClr val="windowText" lastClr="000000"/>
              </a:solidFill>
              <a:effectLst/>
              <a:latin typeface="+mn-ea"/>
              <a:ea typeface="+mn-ea"/>
              <a:cs typeface="+mn-cs"/>
            </a:rPr>
            <a:t>今後も</a:t>
          </a:r>
          <a:r>
            <a:rPr kumimoji="1" lang="ja-JP" altLang="en-US" sz="1100">
              <a:solidFill>
                <a:sysClr val="windowText" lastClr="000000"/>
              </a:solidFill>
              <a:effectLst/>
              <a:latin typeface="+mn-ea"/>
              <a:ea typeface="+mn-ea"/>
              <a:cs typeface="+mn-cs"/>
            </a:rPr>
            <a:t>大型事業を控えていることから、増加</a:t>
          </a:r>
          <a:r>
            <a:rPr kumimoji="1" lang="ja-JP" altLang="ja-JP" sz="1100">
              <a:solidFill>
                <a:sysClr val="windowText" lastClr="000000"/>
              </a:solidFill>
              <a:effectLst/>
              <a:latin typeface="+mn-ea"/>
              <a:ea typeface="+mn-ea"/>
              <a:cs typeface="+mn-cs"/>
            </a:rPr>
            <a:t>傾向になると考えられる。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・充当可能財源等については、</a:t>
          </a:r>
          <a:r>
            <a:rPr kumimoji="1" lang="ja-JP" altLang="en-US" sz="1100">
              <a:solidFill>
                <a:sysClr val="windowText" lastClr="000000"/>
              </a:solidFill>
              <a:effectLst/>
              <a:latin typeface="+mn-ea"/>
              <a:ea typeface="+mn-ea"/>
              <a:cs typeface="+mn-cs"/>
            </a:rPr>
            <a:t>年々減少傾向にある。中でも基金は、</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26</a:t>
          </a:r>
          <a:r>
            <a:rPr kumimoji="1" lang="ja-JP" altLang="ja-JP" sz="1100">
              <a:solidFill>
                <a:sysClr val="windowText" lastClr="000000"/>
              </a:solidFill>
              <a:effectLst/>
              <a:latin typeface="+mn-ea"/>
              <a:ea typeface="+mn-ea"/>
              <a:cs typeface="+mn-cs"/>
            </a:rPr>
            <a:t>年度に財産収入による積立で一時的に増えたものの、国民健康保険特別会計の累積赤字解消</a:t>
          </a:r>
          <a:r>
            <a:rPr kumimoji="1" lang="ja-JP" altLang="en-US" sz="1100">
              <a:solidFill>
                <a:sysClr val="windowText" lastClr="000000"/>
              </a:solidFill>
              <a:effectLst/>
              <a:latin typeface="+mn-ea"/>
              <a:ea typeface="+mn-ea"/>
              <a:cs typeface="+mn-cs"/>
            </a:rPr>
            <a:t>のための</a:t>
          </a:r>
          <a:r>
            <a:rPr kumimoji="1" lang="ja-JP" altLang="ja-JP" sz="1100">
              <a:solidFill>
                <a:sysClr val="windowText" lastClr="000000"/>
              </a:solidFill>
              <a:effectLst/>
              <a:latin typeface="+mn-ea"/>
              <a:ea typeface="+mn-ea"/>
              <a:cs typeface="+mn-cs"/>
            </a:rPr>
            <a:t>取崩し</a:t>
          </a:r>
          <a:r>
            <a:rPr kumimoji="1" lang="ja-JP" altLang="en-US" sz="1100">
              <a:solidFill>
                <a:sysClr val="windowText" lastClr="000000"/>
              </a:solidFill>
              <a:effectLst/>
              <a:latin typeface="+mn-ea"/>
              <a:ea typeface="+mn-ea"/>
              <a:cs typeface="+mn-cs"/>
            </a:rPr>
            <a:t>により</a:t>
          </a:r>
          <a:r>
            <a:rPr kumimoji="1" lang="ja-JP" altLang="ja-JP" sz="1100">
              <a:solidFill>
                <a:sysClr val="windowText" lastClr="000000"/>
              </a:solidFill>
              <a:effectLst/>
              <a:latin typeface="+mn-ea"/>
              <a:ea typeface="+mn-ea"/>
              <a:cs typeface="+mn-cs"/>
            </a:rPr>
            <a:t>年々減少して</a:t>
          </a:r>
          <a:r>
            <a:rPr kumimoji="1" lang="ja-JP" altLang="en-US" sz="1100">
              <a:solidFill>
                <a:sysClr val="windowText" lastClr="000000"/>
              </a:solidFill>
              <a:effectLst/>
              <a:latin typeface="+mn-ea"/>
              <a:ea typeface="+mn-ea"/>
              <a:cs typeface="+mn-cs"/>
            </a:rPr>
            <a:t>おり、</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年度は累積赤字解消のための基金の取り崩しは行わなかった</a:t>
          </a:r>
          <a:r>
            <a:rPr kumimoji="1" lang="ja-JP" altLang="en-US" sz="1100">
              <a:solidFill>
                <a:sysClr val="windowText" lastClr="000000"/>
              </a:solidFill>
              <a:effectLst/>
              <a:latin typeface="+mn-ea"/>
              <a:ea typeface="+mn-ea"/>
              <a:cs typeface="+mn-cs"/>
            </a:rPr>
            <a:t>が</a:t>
          </a:r>
          <a:r>
            <a:rPr kumimoji="1" lang="ja-JP" altLang="ja-JP" sz="1100">
              <a:solidFill>
                <a:sysClr val="windowText" lastClr="000000"/>
              </a:solidFill>
              <a:effectLst/>
              <a:latin typeface="+mn-ea"/>
              <a:ea typeface="+mn-ea"/>
              <a:cs typeface="+mn-cs"/>
            </a:rPr>
            <a:t>、財政調整基金以外の基金を取り崩して事業経費に充てたため、基金全体額が減少している。</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年度は基金管理方針をたて、計画的な執行により微増となった。</a:t>
          </a:r>
          <a:r>
            <a:rPr kumimoji="1" lang="en-US" altLang="ja-JP" sz="1100">
              <a:solidFill>
                <a:srgbClr val="FF0000"/>
              </a:solidFill>
              <a:effectLst/>
              <a:latin typeface="+mn-ea"/>
              <a:ea typeface="+mn-ea"/>
              <a:cs typeface="+mn-cs"/>
            </a:rPr>
            <a:t/>
          </a:r>
          <a:br>
            <a:rPr kumimoji="1" lang="en-US" altLang="ja-JP" sz="1100">
              <a:solidFill>
                <a:srgbClr val="FF0000"/>
              </a:solidFill>
              <a:effectLst/>
              <a:latin typeface="+mn-ea"/>
              <a:ea typeface="+mn-ea"/>
              <a:cs typeface="+mn-cs"/>
            </a:rPr>
          </a:br>
          <a:r>
            <a:rPr kumimoji="1" lang="ja-JP" altLang="ja-JP" sz="1100">
              <a:solidFill>
                <a:sysClr val="windowText" lastClr="000000"/>
              </a:solidFill>
              <a:effectLst/>
              <a:latin typeface="+mn-ea"/>
              <a:ea typeface="+mn-ea"/>
              <a:cs typeface="+mn-cs"/>
            </a:rPr>
            <a:t>・今後は、全事業の優先度を点検し、事業の縮小・廃止等を図るなど行財政改革を進めていく。</a:t>
          </a:r>
          <a:endParaRPr lang="ja-JP" altLang="ja-JP" sz="14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mn-ea"/>
            <a:ea typeface="+mn-ea"/>
            <a:cs typeface="+mn-cs"/>
          </a:endParaRPr>
        </a:p>
        <a:p>
          <a:r>
            <a:rPr kumimoji="1" lang="ja-JP" altLang="en-US"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当初予算を編成するため</a:t>
          </a:r>
          <a:r>
            <a:rPr kumimoji="1" lang="ja-JP" altLang="en-US" sz="1400">
              <a:solidFill>
                <a:sysClr val="windowText" lastClr="000000"/>
              </a:solidFill>
              <a:effectLst/>
              <a:latin typeface="+mn-ea"/>
              <a:ea typeface="+mn-ea"/>
              <a:cs typeface="+mn-cs"/>
            </a:rPr>
            <a:t>、平成</a:t>
          </a:r>
          <a:r>
            <a:rPr kumimoji="1" lang="en-US" altLang="ja-JP" sz="1400">
              <a:solidFill>
                <a:sysClr val="windowText" lastClr="000000"/>
              </a:solidFill>
              <a:effectLst/>
              <a:latin typeface="+mn-ea"/>
              <a:ea typeface="+mn-ea"/>
              <a:cs typeface="+mn-cs"/>
            </a:rPr>
            <a:t>30</a:t>
          </a:r>
          <a:r>
            <a:rPr kumimoji="1" lang="ja-JP" altLang="en-US" sz="1400">
              <a:solidFill>
                <a:sysClr val="windowText" lastClr="000000"/>
              </a:solidFill>
              <a:effectLst/>
              <a:latin typeface="+mn-ea"/>
              <a:ea typeface="+mn-ea"/>
              <a:cs typeface="+mn-cs"/>
            </a:rPr>
            <a:t>年度は財政調整</a:t>
          </a:r>
          <a:r>
            <a:rPr kumimoji="1" lang="ja-JP" altLang="ja-JP" sz="1400">
              <a:solidFill>
                <a:sysClr val="windowText" lastClr="000000"/>
              </a:solidFill>
              <a:effectLst/>
              <a:latin typeface="+mn-ea"/>
              <a:ea typeface="+mn-ea"/>
              <a:cs typeface="+mn-cs"/>
            </a:rPr>
            <a:t>基金</a:t>
          </a:r>
          <a:r>
            <a:rPr kumimoji="1" lang="en-US" altLang="ja-JP" sz="1400">
              <a:solidFill>
                <a:schemeClr val="dk1"/>
              </a:solidFill>
              <a:effectLst/>
              <a:latin typeface="+mn-ea"/>
              <a:ea typeface="+mn-ea"/>
              <a:cs typeface="+mn-cs"/>
            </a:rPr>
            <a:t>1.8</a:t>
          </a:r>
          <a:r>
            <a:rPr kumimoji="1" lang="ja-JP" altLang="ja-JP" sz="1400">
              <a:solidFill>
                <a:schemeClr val="dk1"/>
              </a:solidFill>
              <a:effectLst/>
              <a:latin typeface="+mn-ea"/>
              <a:ea typeface="+mn-ea"/>
              <a:cs typeface="+mn-cs"/>
            </a:rPr>
            <a:t>億円</a:t>
          </a:r>
          <a:r>
            <a:rPr kumimoji="1" lang="ja-JP" altLang="en-US" sz="1400">
              <a:solidFill>
                <a:schemeClr val="dk1"/>
              </a:solidFill>
              <a:effectLst/>
              <a:latin typeface="+mn-ea"/>
              <a:ea typeface="+mn-ea"/>
              <a:cs typeface="+mn-cs"/>
            </a:rPr>
            <a:t>を</a:t>
          </a:r>
          <a:r>
            <a:rPr kumimoji="1" lang="ja-JP" altLang="ja-JP" sz="1400">
              <a:solidFill>
                <a:sysClr val="windowText" lastClr="000000"/>
              </a:solidFill>
              <a:effectLst/>
              <a:latin typeface="+mn-ea"/>
              <a:ea typeface="+mn-ea"/>
              <a:cs typeface="+mn-cs"/>
            </a:rPr>
            <a:t>取り崩した</a:t>
          </a:r>
          <a:r>
            <a:rPr kumimoji="1" lang="ja-JP" altLang="en-US"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国民健康保険特別会計への累積赤字解消のための法定外繰出</a:t>
          </a:r>
          <a:r>
            <a:rPr kumimoji="1" lang="ja-JP" altLang="en-US" sz="1400">
              <a:solidFill>
                <a:sysClr val="windowText" lastClr="000000"/>
              </a:solidFill>
              <a:effectLst/>
              <a:latin typeface="+mn-ea"/>
              <a:ea typeface="+mn-ea"/>
              <a:cs typeface="+mn-cs"/>
            </a:rPr>
            <a:t>は予定してた解消額より大幅に減額したものの</a:t>
          </a:r>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補正予算での取り崩しも前年度よりおさえられ、</a:t>
          </a:r>
          <a:r>
            <a:rPr kumimoji="1" lang="ja-JP" altLang="ja-JP" sz="1400">
              <a:solidFill>
                <a:sysClr val="windowText" lastClr="000000"/>
              </a:solidFill>
              <a:effectLst/>
              <a:latin typeface="+mn-ea"/>
              <a:ea typeface="+mn-ea"/>
              <a:cs typeface="+mn-cs"/>
            </a:rPr>
            <a:t>基金全体としては、平成</a:t>
          </a:r>
          <a:r>
            <a:rPr kumimoji="1" lang="en-US" altLang="ja-JP" sz="1400">
              <a:solidFill>
                <a:sysClr val="windowText" lastClr="000000"/>
              </a:solidFill>
              <a:effectLst/>
              <a:latin typeface="+mn-ea"/>
              <a:ea typeface="+mn-ea"/>
              <a:cs typeface="+mn-cs"/>
            </a:rPr>
            <a:t>29</a:t>
          </a:r>
          <a:r>
            <a:rPr kumimoji="1" lang="ja-JP" altLang="ja-JP" sz="1400">
              <a:solidFill>
                <a:sysClr val="windowText" lastClr="000000"/>
              </a:solidFill>
              <a:effectLst/>
              <a:latin typeface="+mn-ea"/>
              <a:ea typeface="+mn-ea"/>
              <a:cs typeface="+mn-cs"/>
            </a:rPr>
            <a:t>年度末より</a:t>
          </a:r>
          <a:r>
            <a:rPr kumimoji="1" lang="en-US" altLang="ja-JP" sz="1400">
              <a:solidFill>
                <a:sysClr val="windowText" lastClr="000000"/>
              </a:solidFill>
              <a:effectLst/>
              <a:latin typeface="+mn-ea"/>
              <a:ea typeface="+mn-ea"/>
              <a:cs typeface="+mn-cs"/>
            </a:rPr>
            <a:t>2.0</a:t>
          </a:r>
          <a:r>
            <a:rPr kumimoji="1" lang="ja-JP" altLang="ja-JP" sz="1400">
              <a:solidFill>
                <a:sysClr val="windowText" lastClr="000000"/>
              </a:solidFill>
              <a:effectLst/>
              <a:latin typeface="+mn-ea"/>
              <a:ea typeface="+mn-ea"/>
              <a:cs typeface="+mn-cs"/>
            </a:rPr>
            <a:t>億円の</a:t>
          </a:r>
          <a:r>
            <a:rPr kumimoji="1" lang="ja-JP" altLang="en-US" sz="1400">
              <a:solidFill>
                <a:sysClr val="windowText" lastClr="000000"/>
              </a:solidFill>
              <a:effectLst/>
              <a:latin typeface="+mn-ea"/>
              <a:ea typeface="+mn-ea"/>
              <a:cs typeface="+mn-cs"/>
            </a:rPr>
            <a:t>増</a:t>
          </a:r>
          <a:r>
            <a:rPr kumimoji="1" lang="ja-JP" altLang="ja-JP" sz="1400">
              <a:solidFill>
                <a:sysClr val="windowText" lastClr="000000"/>
              </a:solidFill>
              <a:effectLst/>
              <a:latin typeface="+mn-ea"/>
              <a:ea typeface="+mn-ea"/>
              <a:cs typeface="+mn-cs"/>
            </a:rPr>
            <a:t>となった。</a:t>
          </a:r>
          <a:endParaRPr lang="ja-JP" altLang="ja-JP" sz="1400">
            <a:solidFill>
              <a:sysClr val="windowText" lastClr="000000"/>
            </a:solidFill>
            <a:effectLst/>
            <a:latin typeface="+mn-ea"/>
            <a:ea typeface="+mn-ea"/>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・予算編成が厳しい状況</a:t>
          </a:r>
          <a:r>
            <a:rPr kumimoji="1" lang="ja-JP" altLang="en-US" sz="1400">
              <a:solidFill>
                <a:sysClr val="windowText" lastClr="000000"/>
              </a:solidFill>
              <a:effectLst/>
              <a:latin typeface="+mn-ea"/>
              <a:ea typeface="+mn-ea"/>
              <a:cs typeface="+mn-cs"/>
            </a:rPr>
            <a:t>は今後も</a:t>
          </a:r>
          <a:r>
            <a:rPr kumimoji="1" lang="ja-JP" altLang="ja-JP" sz="1400">
              <a:solidFill>
                <a:sysClr val="windowText" lastClr="000000"/>
              </a:solidFill>
              <a:effectLst/>
              <a:latin typeface="+mn-ea"/>
              <a:ea typeface="+mn-ea"/>
              <a:cs typeface="+mn-cs"/>
            </a:rPr>
            <a:t>しばらく続く見通しであり、また、国民健康保険特別会計の累積赤字解消のための法定外繰出を計画的にすすめていくため、</a:t>
          </a:r>
          <a:r>
            <a:rPr kumimoji="1" lang="ja-JP" altLang="en-US" sz="1400">
              <a:solidFill>
                <a:sysClr val="windowText" lastClr="000000"/>
              </a:solidFill>
              <a:effectLst/>
              <a:latin typeface="+mn-ea"/>
              <a:ea typeface="+mn-ea"/>
              <a:cs typeface="+mn-cs"/>
            </a:rPr>
            <a:t>補助金による基金を除き、</a:t>
          </a:r>
          <a:r>
            <a:rPr kumimoji="1" lang="ja-JP" altLang="ja-JP" sz="1400">
              <a:solidFill>
                <a:sysClr val="windowText" lastClr="000000"/>
              </a:solidFill>
              <a:effectLst/>
              <a:latin typeface="+mn-ea"/>
              <a:ea typeface="+mn-ea"/>
              <a:cs typeface="+mn-cs"/>
            </a:rPr>
            <a:t>基金全体が減少</a:t>
          </a:r>
          <a:r>
            <a:rPr kumimoji="1" lang="ja-JP" altLang="en-US" sz="1400">
              <a:solidFill>
                <a:sysClr val="windowText" lastClr="000000"/>
              </a:solidFill>
              <a:effectLst/>
              <a:latin typeface="+mn-ea"/>
              <a:ea typeface="+mn-ea"/>
              <a:cs typeface="+mn-cs"/>
            </a:rPr>
            <a:t>する</a:t>
          </a:r>
          <a:r>
            <a:rPr kumimoji="1" lang="ja-JP" altLang="ja-JP" sz="1400">
              <a:solidFill>
                <a:sysClr val="windowText" lastClr="000000"/>
              </a:solidFill>
              <a:effectLst/>
              <a:latin typeface="+mn-ea"/>
              <a:ea typeface="+mn-ea"/>
              <a:cs typeface="+mn-cs"/>
            </a:rPr>
            <a:t>見込みである。</a:t>
          </a:r>
          <a:r>
            <a:rPr kumimoji="1" lang="ja-JP" altLang="en-US" sz="1400">
              <a:solidFill>
                <a:sysClr val="windowText" lastClr="000000"/>
              </a:solidFill>
              <a:effectLst/>
              <a:latin typeface="+mn-ea"/>
              <a:ea typeface="+mn-ea"/>
              <a:cs typeface="+mn-cs"/>
            </a:rPr>
            <a:t>今後は</a:t>
          </a:r>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施設等修繕や退職者の増加、国保特会の累積赤字解消等に備え、計画的に基金の積み立てや取り崩しを定めた基金管理</a:t>
          </a:r>
          <a:r>
            <a:rPr kumimoji="1" lang="ja-JP" altLang="ja-JP" sz="1400">
              <a:solidFill>
                <a:sysClr val="windowText" lastClr="000000"/>
              </a:solidFill>
              <a:effectLst/>
              <a:latin typeface="+mn-ea"/>
              <a:ea typeface="+mn-ea"/>
              <a:cs typeface="+mn-cs"/>
            </a:rPr>
            <a:t>方針</a:t>
          </a:r>
          <a:r>
            <a:rPr kumimoji="1" lang="ja-JP" altLang="en-US" sz="1400">
              <a:solidFill>
                <a:sysClr val="windowText" lastClr="000000"/>
              </a:solidFill>
              <a:effectLst/>
              <a:latin typeface="+mn-ea"/>
              <a:ea typeface="+mn-ea"/>
              <a:cs typeface="+mn-cs"/>
            </a:rPr>
            <a:t>に沿って、安定的な財政運営に欠かせない基金を管理していく。</a:t>
          </a:r>
          <a:endParaRPr lang="ja-JP" altLang="ja-JP" sz="1400">
            <a:solidFill>
              <a:srgbClr val="FF0000"/>
            </a:solidFill>
            <a:effectLst/>
            <a:latin typeface="+mn-ea"/>
            <a:ea typeface="+mn-ea"/>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ごみリサイクル</a:t>
          </a:r>
          <a:r>
            <a:rPr kumimoji="1" lang="ja-JP" altLang="ja-JP" sz="1400">
              <a:solidFill>
                <a:sysClr val="windowText" lastClr="000000"/>
              </a:solidFill>
              <a:effectLst/>
              <a:latin typeface="+mn-ea"/>
              <a:ea typeface="+mn-ea"/>
              <a:cs typeface="+mn-cs"/>
            </a:rPr>
            <a:t>基金：</a:t>
          </a:r>
          <a:r>
            <a:rPr kumimoji="1" lang="ja-JP" altLang="en-US" sz="1400">
              <a:solidFill>
                <a:sysClr val="windowText" lastClr="000000"/>
              </a:solidFill>
              <a:effectLst/>
              <a:latin typeface="+mn-ea"/>
              <a:ea typeface="+mn-ea"/>
              <a:cs typeface="+mn-cs"/>
            </a:rPr>
            <a:t>ごみの資源化、減量化を促進</a:t>
          </a:r>
          <a:r>
            <a:rPr kumimoji="1" lang="ja-JP" altLang="ja-JP" sz="1400">
              <a:solidFill>
                <a:sysClr val="windowText" lastClr="000000"/>
              </a:solidFill>
              <a:effectLst/>
              <a:latin typeface="+mn-ea"/>
              <a:ea typeface="+mn-ea"/>
              <a:cs typeface="+mn-cs"/>
            </a:rPr>
            <a:t>するため</a:t>
          </a:r>
          <a:r>
            <a:rPr kumimoji="1" lang="ja-JP" altLang="en-US" sz="1400">
              <a:solidFill>
                <a:sysClr val="windowText" lastClr="000000"/>
              </a:solidFill>
              <a:effectLst/>
              <a:latin typeface="+mn-ea"/>
              <a:ea typeface="+mn-ea"/>
              <a:cs typeface="+mn-cs"/>
            </a:rPr>
            <a:t>のリサイクルヤードを建設する</a:t>
          </a:r>
          <a:r>
            <a:rPr kumimoji="1" lang="ja-JP" altLang="ja-JP" sz="1400">
              <a:solidFill>
                <a:sysClr val="windowText" lastClr="000000"/>
              </a:solidFill>
              <a:effectLst/>
              <a:latin typeface="+mn-ea"/>
              <a:ea typeface="+mn-ea"/>
              <a:cs typeface="+mn-cs"/>
            </a:rPr>
            <a:t>ため</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積み立てる基金</a:t>
          </a:r>
          <a:endParaRPr kumimoji="1" lang="en-US" altLang="ja-JP" sz="14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ea"/>
              <a:ea typeface="+mn-ea"/>
              <a:cs typeface="+mn-cs"/>
            </a:rPr>
            <a:t>・石油貯蔵施設立地対策等交付金基金：津花波・上原線擁壁設置工事の</a:t>
          </a:r>
          <a:r>
            <a:rPr kumimoji="1" lang="ja-JP" altLang="ja-JP" sz="1400">
              <a:solidFill>
                <a:sysClr val="windowText" lastClr="000000"/>
              </a:solidFill>
              <a:effectLst/>
              <a:latin typeface="+mn-ea"/>
              <a:ea typeface="+mn-ea"/>
              <a:cs typeface="+mn-cs"/>
            </a:rPr>
            <a:t>ため、計画的な資金確保を図るため</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積み立てる基金</a:t>
          </a:r>
          <a:r>
            <a:rPr kumimoji="1" lang="en-US" altLang="ja-JP" sz="1400">
              <a:solidFill>
                <a:sysClr val="windowText" lastClr="000000"/>
              </a:solidFill>
              <a:effectLst/>
              <a:latin typeface="+mn-ea"/>
              <a:ea typeface="+mn-ea"/>
              <a:cs typeface="+mn-cs"/>
            </a:rPr>
            <a:t/>
          </a:r>
          <a:br>
            <a:rPr kumimoji="1" lang="en-US" altLang="ja-JP" sz="1400">
              <a:solidFill>
                <a:sysClr val="windowText" lastClr="000000"/>
              </a:solidFill>
              <a:effectLst/>
              <a:latin typeface="+mn-ea"/>
              <a:ea typeface="+mn-ea"/>
              <a:cs typeface="+mn-cs"/>
            </a:rPr>
          </a:br>
          <a:r>
            <a:rPr kumimoji="1" lang="ja-JP" altLang="ja-JP" sz="1400">
              <a:solidFill>
                <a:sysClr val="windowText" lastClr="000000"/>
              </a:solidFill>
              <a:effectLst/>
              <a:latin typeface="+mn-ea"/>
              <a:ea typeface="+mn-ea"/>
              <a:cs typeface="+mn-cs"/>
            </a:rPr>
            <a:t>・職員退職手当特別負担金基金：職員が退職した場合に負担しなければならない特別負担金の財源に充てるため</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積み立てる基金</a:t>
          </a:r>
          <a:endParaRPr lang="ja-JP" altLang="ja-JP" sz="1400">
            <a:solidFill>
              <a:sysClr val="windowText" lastClr="000000"/>
            </a:solidFill>
            <a:effectLst/>
            <a:latin typeface="+mn-ea"/>
            <a:ea typeface="+mn-ea"/>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・石油貯蔵施設立地対策等交付金基金：</a:t>
          </a:r>
          <a:r>
            <a:rPr kumimoji="1" lang="ja-JP" altLang="en-US" sz="1400">
              <a:solidFill>
                <a:sysClr val="windowText" lastClr="000000"/>
              </a:solidFill>
              <a:effectLst/>
              <a:latin typeface="+mn-ea"/>
              <a:ea typeface="+mn-ea"/>
              <a:cs typeface="+mn-cs"/>
            </a:rPr>
            <a:t>令和</a:t>
          </a:r>
          <a:r>
            <a:rPr kumimoji="1" lang="en-US" altLang="ja-JP" sz="1400">
              <a:solidFill>
                <a:sysClr val="windowText" lastClr="000000"/>
              </a:solidFill>
              <a:effectLst/>
              <a:latin typeface="+mn-ea"/>
              <a:ea typeface="+mn-ea"/>
              <a:cs typeface="+mn-cs"/>
            </a:rPr>
            <a:t>3</a:t>
          </a:r>
          <a:r>
            <a:rPr kumimoji="1" lang="ja-JP" altLang="en-US" sz="1400">
              <a:solidFill>
                <a:sysClr val="windowText" lastClr="000000"/>
              </a:solidFill>
              <a:effectLst/>
              <a:latin typeface="+mn-ea"/>
              <a:ea typeface="+mn-ea"/>
              <a:cs typeface="+mn-cs"/>
            </a:rPr>
            <a:t>年度工事予定の</a:t>
          </a:r>
          <a:r>
            <a:rPr kumimoji="1" lang="ja-JP" altLang="ja-JP" sz="1400">
              <a:solidFill>
                <a:sysClr val="windowText" lastClr="000000"/>
              </a:solidFill>
              <a:effectLst/>
              <a:latin typeface="+mn-ea"/>
              <a:ea typeface="+mn-ea"/>
              <a:cs typeface="+mn-cs"/>
            </a:rPr>
            <a:t>津花波・上原線擁壁設置工事に充てるため、</a:t>
          </a:r>
          <a:r>
            <a:rPr kumimoji="1" lang="ja-JP" altLang="en-US" sz="1400">
              <a:solidFill>
                <a:sysClr val="windowText" lastClr="000000"/>
              </a:solidFill>
              <a:effectLst/>
              <a:latin typeface="+mn-ea"/>
              <a:ea typeface="+mn-ea"/>
              <a:cs typeface="+mn-cs"/>
            </a:rPr>
            <a:t>平成</a:t>
          </a:r>
          <a:r>
            <a:rPr kumimoji="1" lang="en-US" altLang="ja-JP" sz="1400">
              <a:solidFill>
                <a:sysClr val="windowText" lastClr="000000"/>
              </a:solidFill>
              <a:effectLst/>
              <a:latin typeface="+mn-ea"/>
              <a:ea typeface="+mn-ea"/>
              <a:cs typeface="+mn-cs"/>
            </a:rPr>
            <a:t>30</a:t>
          </a:r>
          <a:r>
            <a:rPr kumimoji="1" lang="ja-JP" altLang="en-US" sz="1400">
              <a:solidFill>
                <a:sysClr val="windowText" lastClr="000000"/>
              </a:solidFill>
              <a:effectLst/>
              <a:latin typeface="+mn-ea"/>
              <a:ea typeface="+mn-ea"/>
              <a:cs typeface="+mn-cs"/>
            </a:rPr>
            <a:t>年度から積み立てを行ったことによる</a:t>
          </a:r>
          <a:r>
            <a:rPr kumimoji="1" lang="ja-JP" altLang="ja-JP" sz="1400">
              <a:solidFill>
                <a:sysClr val="windowText" lastClr="000000"/>
              </a:solidFill>
              <a:effectLst/>
              <a:latin typeface="+mn-ea"/>
              <a:ea typeface="+mn-ea"/>
              <a:cs typeface="+mn-cs"/>
            </a:rPr>
            <a:t>皆</a:t>
          </a:r>
          <a:r>
            <a:rPr kumimoji="1" lang="ja-JP" altLang="en-US" sz="1400">
              <a:solidFill>
                <a:sysClr val="windowText" lastClr="000000"/>
              </a:solidFill>
              <a:effectLst/>
              <a:latin typeface="+mn-ea"/>
              <a:ea typeface="+mn-ea"/>
              <a:cs typeface="+mn-cs"/>
            </a:rPr>
            <a:t>増</a:t>
          </a:r>
          <a:endParaRPr lang="ja-JP" altLang="ja-JP" sz="14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・職員退職手当特別負担金基金：平成</a:t>
          </a:r>
          <a:r>
            <a:rPr kumimoji="1" lang="en-US" altLang="ja-JP" sz="1400">
              <a:solidFill>
                <a:sysClr val="windowText" lastClr="000000"/>
              </a:solidFill>
              <a:effectLst/>
              <a:latin typeface="+mn-ea"/>
              <a:ea typeface="+mn-ea"/>
              <a:cs typeface="+mn-cs"/>
            </a:rPr>
            <a:t>30</a:t>
          </a:r>
          <a:r>
            <a:rPr kumimoji="1" lang="ja-JP" altLang="ja-JP" sz="1400">
              <a:solidFill>
                <a:sysClr val="windowText" lastClr="000000"/>
              </a:solidFill>
              <a:effectLst/>
              <a:latin typeface="+mn-ea"/>
              <a:ea typeface="+mn-ea"/>
              <a:cs typeface="+mn-cs"/>
            </a:rPr>
            <a:t>年度に退職する職員の特別負担金への支払いに充てるため、</a:t>
          </a:r>
          <a:r>
            <a:rPr kumimoji="1" lang="en-US" altLang="ja-JP" sz="1400">
              <a:solidFill>
                <a:sysClr val="windowText" lastClr="000000"/>
              </a:solidFill>
              <a:effectLst/>
              <a:latin typeface="+mn-ea"/>
              <a:ea typeface="+mn-ea"/>
              <a:cs typeface="+mn-cs"/>
            </a:rPr>
            <a:t>0.2</a:t>
          </a:r>
          <a:r>
            <a:rPr kumimoji="1" lang="ja-JP" altLang="ja-JP" sz="1400">
              <a:solidFill>
                <a:sysClr val="windowText" lastClr="000000"/>
              </a:solidFill>
              <a:effectLst/>
              <a:latin typeface="+mn-ea"/>
              <a:ea typeface="+mn-ea"/>
              <a:cs typeface="+mn-cs"/>
            </a:rPr>
            <a:t>億円</a:t>
          </a:r>
          <a:r>
            <a:rPr kumimoji="1" lang="ja-JP" altLang="en-US" sz="1400">
              <a:solidFill>
                <a:sysClr val="windowText" lastClr="000000"/>
              </a:solidFill>
              <a:effectLst/>
              <a:latin typeface="+mn-ea"/>
              <a:ea typeface="+mn-ea"/>
              <a:cs typeface="+mn-cs"/>
            </a:rPr>
            <a:t>積み立て</a:t>
          </a:r>
          <a:r>
            <a:rPr kumimoji="1" lang="ja-JP" altLang="ja-JP" sz="1400">
              <a:solidFill>
                <a:sysClr val="windowText" lastClr="000000"/>
              </a:solidFill>
              <a:effectLst/>
              <a:latin typeface="+mn-ea"/>
              <a:ea typeface="+mn-ea"/>
              <a:cs typeface="+mn-cs"/>
            </a:rPr>
            <a:t>たことによる</a:t>
          </a:r>
          <a:r>
            <a:rPr kumimoji="1" lang="ja-JP" altLang="en-US" sz="1400">
              <a:solidFill>
                <a:sysClr val="windowText" lastClr="000000"/>
              </a:solidFill>
              <a:effectLst/>
              <a:latin typeface="+mn-ea"/>
              <a:ea typeface="+mn-ea"/>
              <a:cs typeface="+mn-cs"/>
            </a:rPr>
            <a:t>増</a:t>
          </a:r>
          <a:endParaRPr lang="ja-JP" altLang="ja-JP" sz="1400">
            <a:solidFill>
              <a:sysClr val="windowText" lastClr="000000"/>
            </a:solidFill>
            <a:effectLst/>
            <a:latin typeface="+mn-ea"/>
            <a:ea typeface="+mn-ea"/>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・職員退職手当特別負担金基金：</a:t>
          </a:r>
          <a:r>
            <a:rPr kumimoji="1" lang="ja-JP" altLang="en-US" sz="1400">
              <a:solidFill>
                <a:sysClr val="windowText" lastClr="000000"/>
              </a:solidFill>
              <a:effectLst/>
              <a:latin typeface="+mn-ea"/>
              <a:ea typeface="+mn-ea"/>
              <a:cs typeface="+mn-cs"/>
            </a:rPr>
            <a:t>負担の平準化を図るために定めた基金管理方針に沿って、</a:t>
          </a:r>
          <a:r>
            <a:rPr kumimoji="1" lang="ja-JP" altLang="ja-JP" sz="1400">
              <a:solidFill>
                <a:sysClr val="windowText" lastClr="000000"/>
              </a:solidFill>
              <a:effectLst/>
              <a:latin typeface="+mn-ea"/>
              <a:ea typeface="+mn-ea"/>
              <a:cs typeface="+mn-cs"/>
            </a:rPr>
            <a:t>積立</a:t>
          </a:r>
          <a:r>
            <a:rPr kumimoji="1" lang="ja-JP" altLang="en-US" sz="1400">
              <a:solidFill>
                <a:sysClr val="windowText" lastClr="000000"/>
              </a:solidFill>
              <a:effectLst/>
              <a:latin typeface="+mn-ea"/>
              <a:ea typeface="+mn-ea"/>
              <a:cs typeface="+mn-cs"/>
            </a:rPr>
            <a:t>てや取崩しを行う</a:t>
          </a:r>
          <a:endParaRPr lang="ja-JP" altLang="ja-JP" sz="14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・公共施設修繕等基金：公共施設の修繕に備え、毎年度</a:t>
          </a:r>
          <a:r>
            <a:rPr kumimoji="1" lang="en-US" altLang="ja-JP" sz="1400">
              <a:solidFill>
                <a:sysClr val="windowText" lastClr="000000"/>
              </a:solidFill>
              <a:effectLst/>
              <a:latin typeface="+mn-ea"/>
              <a:ea typeface="+mn-ea"/>
              <a:cs typeface="+mn-cs"/>
            </a:rPr>
            <a:t>0.1</a:t>
          </a:r>
          <a:r>
            <a:rPr kumimoji="1" lang="ja-JP" altLang="ja-JP" sz="1400">
              <a:solidFill>
                <a:sysClr val="windowText" lastClr="000000"/>
              </a:solidFill>
              <a:effectLst/>
              <a:latin typeface="+mn-ea"/>
              <a:ea typeface="+mn-ea"/>
              <a:cs typeface="+mn-cs"/>
            </a:rPr>
            <a:t>億円を積立予定</a:t>
          </a:r>
          <a:endParaRPr kumimoji="1" lang="en-US" altLang="ja-JP" sz="1400">
            <a:solidFill>
              <a:srgbClr val="FF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平成</a:t>
          </a:r>
          <a:r>
            <a:rPr kumimoji="1" lang="en-US" altLang="ja-JP" sz="1400">
              <a:solidFill>
                <a:sysClr val="windowText" lastClr="000000"/>
              </a:solidFill>
              <a:effectLst/>
              <a:latin typeface="+mn-ea"/>
              <a:ea typeface="+mn-ea"/>
              <a:cs typeface="+mn-cs"/>
            </a:rPr>
            <a:t>29</a:t>
          </a:r>
          <a:r>
            <a:rPr kumimoji="1" lang="ja-JP" altLang="en-US" sz="1400">
              <a:solidFill>
                <a:sysClr val="windowText" lastClr="000000"/>
              </a:solidFill>
              <a:effectLst/>
              <a:latin typeface="+mn-ea"/>
              <a:ea typeface="+mn-ea"/>
              <a:cs typeface="+mn-cs"/>
            </a:rPr>
            <a:t>年度より繰越金が</a:t>
          </a:r>
          <a:r>
            <a:rPr kumimoji="1" lang="en-US" altLang="ja-JP" sz="1400">
              <a:solidFill>
                <a:sysClr val="windowText" lastClr="000000"/>
              </a:solidFill>
              <a:effectLst/>
              <a:latin typeface="+mn-ea"/>
              <a:ea typeface="+mn-ea"/>
              <a:cs typeface="+mn-cs"/>
            </a:rPr>
            <a:t>0.6</a:t>
          </a:r>
          <a:r>
            <a:rPr kumimoji="1" lang="ja-JP" altLang="en-US" sz="1400">
              <a:solidFill>
                <a:sysClr val="windowText" lastClr="000000"/>
              </a:solidFill>
              <a:effectLst/>
              <a:latin typeface="+mn-ea"/>
              <a:ea typeface="+mn-ea"/>
              <a:cs typeface="+mn-cs"/>
            </a:rPr>
            <a:t>億円</a:t>
          </a:r>
          <a:r>
            <a:rPr kumimoji="1" lang="ja-JP" altLang="ja-JP" sz="1400">
              <a:solidFill>
                <a:sysClr val="windowText" lastClr="000000"/>
              </a:solidFill>
              <a:effectLst/>
              <a:latin typeface="+mn-ea"/>
              <a:ea typeface="+mn-ea"/>
              <a:cs typeface="+mn-cs"/>
            </a:rPr>
            <a:t>増</a:t>
          </a:r>
          <a:r>
            <a:rPr kumimoji="1" lang="ja-JP" altLang="en-US" sz="1400">
              <a:solidFill>
                <a:sysClr val="windowText" lastClr="000000"/>
              </a:solidFill>
              <a:effectLst/>
              <a:latin typeface="+mn-ea"/>
              <a:ea typeface="+mn-ea"/>
              <a:cs typeface="+mn-cs"/>
            </a:rPr>
            <a:t>となったことによ</a:t>
          </a:r>
          <a:r>
            <a:rPr kumimoji="1" lang="ja-JP" altLang="ja-JP" sz="1400">
              <a:solidFill>
                <a:sysClr val="windowText" lastClr="000000"/>
              </a:solidFill>
              <a:effectLst/>
              <a:latin typeface="+mn-ea"/>
              <a:ea typeface="+mn-ea"/>
              <a:cs typeface="+mn-cs"/>
            </a:rPr>
            <a:t>る増加</a:t>
          </a:r>
          <a:endParaRPr lang="ja-JP" altLang="ja-JP" sz="1400">
            <a:solidFill>
              <a:sysClr val="windowText" lastClr="000000"/>
            </a:solidFill>
            <a:effectLst/>
            <a:latin typeface="+mn-ea"/>
            <a:ea typeface="+mn-ea"/>
          </a:endParaRPr>
        </a:p>
        <a:p>
          <a:pPr eaLnBrk="1" fontAlgn="auto" latinLnBrk="0" hangingPunct="1"/>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当初予算編成に充てる取崩額を</a:t>
          </a:r>
          <a:r>
            <a:rPr kumimoji="1" lang="ja-JP" altLang="ja-JP" sz="1400">
              <a:solidFill>
                <a:sysClr val="windowText" lastClr="000000"/>
              </a:solidFill>
              <a:effectLst/>
              <a:latin typeface="+mn-ea"/>
              <a:ea typeface="+mn-ea"/>
              <a:cs typeface="+mn-cs"/>
            </a:rPr>
            <a:t>大幅</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削減</a:t>
          </a:r>
          <a:r>
            <a:rPr kumimoji="1" lang="ja-JP" altLang="en-US" sz="1400">
              <a:solidFill>
                <a:sysClr val="windowText" lastClr="000000"/>
              </a:solidFill>
              <a:effectLst/>
              <a:latin typeface="+mn-ea"/>
              <a:ea typeface="+mn-ea"/>
              <a:cs typeface="+mn-cs"/>
            </a:rPr>
            <a:t>でき</a:t>
          </a:r>
          <a:r>
            <a:rPr kumimoji="1" lang="ja-JP" altLang="ja-JP" sz="1400">
              <a:solidFill>
                <a:sysClr val="windowText" lastClr="000000"/>
              </a:solidFill>
              <a:effectLst/>
              <a:latin typeface="+mn-ea"/>
              <a:ea typeface="+mn-ea"/>
              <a:cs typeface="+mn-cs"/>
            </a:rPr>
            <a:t>たことによる増加</a:t>
          </a:r>
          <a:endParaRPr lang="ja-JP" altLang="ja-JP" sz="1400">
            <a:solidFill>
              <a:sysClr val="windowText" lastClr="000000"/>
            </a:solidFill>
            <a:effectLst/>
            <a:latin typeface="+mn-ea"/>
            <a:ea typeface="+mn-ea"/>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・財政調整基金の残高は、災害や緊急的な経費に備えて、標準財政規模の</a:t>
          </a:r>
          <a:r>
            <a:rPr kumimoji="1" lang="en-US" altLang="ja-JP" sz="1400">
              <a:solidFill>
                <a:sysClr val="windowText" lastClr="000000"/>
              </a:solidFill>
              <a:effectLst/>
              <a:latin typeface="+mn-ea"/>
              <a:ea typeface="+mn-ea"/>
              <a:cs typeface="+mn-cs"/>
            </a:rPr>
            <a:t>10</a:t>
          </a:r>
          <a:r>
            <a:rPr kumimoji="1" lang="ja-JP" altLang="ja-JP" sz="1400">
              <a:solidFill>
                <a:sysClr val="windowText" lastClr="000000"/>
              </a:solidFill>
              <a:effectLst/>
              <a:latin typeface="+mn-ea"/>
              <a:ea typeface="+mn-ea"/>
              <a:cs typeface="+mn-cs"/>
            </a:rPr>
            <a:t>％～</a:t>
          </a:r>
          <a:r>
            <a:rPr kumimoji="1" lang="en-US" altLang="ja-JP" sz="1400">
              <a:solidFill>
                <a:sysClr val="windowText" lastClr="000000"/>
              </a:solidFill>
              <a:effectLst/>
              <a:latin typeface="+mn-ea"/>
              <a:ea typeface="+mn-ea"/>
              <a:cs typeface="+mn-cs"/>
            </a:rPr>
            <a:t>20</a:t>
          </a:r>
          <a:r>
            <a:rPr kumimoji="1" lang="ja-JP" altLang="ja-JP" sz="1400">
              <a:solidFill>
                <a:sysClr val="windowText" lastClr="000000"/>
              </a:solidFill>
              <a:effectLst/>
              <a:latin typeface="+mn-ea"/>
              <a:ea typeface="+mn-ea"/>
              <a:cs typeface="+mn-cs"/>
            </a:rPr>
            <a:t>％の範囲内（</a:t>
          </a:r>
          <a:r>
            <a:rPr kumimoji="1" lang="en-US" altLang="ja-JP" sz="1400">
              <a:solidFill>
                <a:sysClr val="windowText" lastClr="000000"/>
              </a:solidFill>
              <a:effectLst/>
              <a:latin typeface="+mn-ea"/>
              <a:ea typeface="+mn-ea"/>
              <a:cs typeface="+mn-cs"/>
            </a:rPr>
            <a:t>6.5</a:t>
          </a:r>
          <a:r>
            <a:rPr kumimoji="1" lang="ja-JP" altLang="ja-JP" sz="1400">
              <a:solidFill>
                <a:sysClr val="windowText" lastClr="000000"/>
              </a:solidFill>
              <a:effectLst/>
              <a:latin typeface="+mn-ea"/>
              <a:ea typeface="+mn-ea"/>
              <a:cs typeface="+mn-cs"/>
            </a:rPr>
            <a:t>億円～</a:t>
          </a:r>
          <a:r>
            <a:rPr kumimoji="1" lang="en-US" altLang="ja-JP" sz="1400">
              <a:solidFill>
                <a:sysClr val="windowText" lastClr="000000"/>
              </a:solidFill>
              <a:effectLst/>
              <a:latin typeface="+mn-ea"/>
              <a:ea typeface="+mn-ea"/>
              <a:cs typeface="+mn-cs"/>
            </a:rPr>
            <a:t>13</a:t>
          </a:r>
          <a:r>
            <a:rPr kumimoji="1" lang="ja-JP" altLang="ja-JP" sz="1400">
              <a:solidFill>
                <a:sysClr val="windowText" lastClr="000000"/>
              </a:solidFill>
              <a:effectLst/>
              <a:latin typeface="+mn-ea"/>
              <a:ea typeface="+mn-ea"/>
              <a:cs typeface="+mn-cs"/>
            </a:rPr>
            <a:t>億円）になるよう努めることとしている。</a:t>
          </a:r>
          <a:endParaRPr lang="ja-JP" altLang="ja-JP" sz="1400">
            <a:solidFill>
              <a:sysClr val="windowText" lastClr="000000"/>
            </a:solidFill>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町有地の売却により</a:t>
          </a:r>
          <a:r>
            <a:rPr kumimoji="1" lang="ja-JP" altLang="ja-JP" sz="1400">
              <a:solidFill>
                <a:sysClr val="windowText" lastClr="000000"/>
              </a:solidFill>
              <a:effectLst/>
              <a:latin typeface="+mn-ea"/>
              <a:ea typeface="+mn-ea"/>
              <a:cs typeface="+mn-cs"/>
            </a:rPr>
            <a:t>、</a:t>
          </a:r>
          <a:r>
            <a:rPr kumimoji="1" lang="en-US" altLang="ja-JP" sz="1400">
              <a:solidFill>
                <a:sysClr val="windowText" lastClr="000000"/>
              </a:solidFill>
              <a:effectLst/>
              <a:latin typeface="+mn-ea"/>
              <a:ea typeface="+mn-ea"/>
              <a:cs typeface="+mn-cs"/>
            </a:rPr>
            <a:t>0.4</a:t>
          </a:r>
          <a:r>
            <a:rPr kumimoji="1" lang="ja-JP" altLang="ja-JP" sz="1400">
              <a:solidFill>
                <a:sysClr val="windowText" lastClr="000000"/>
              </a:solidFill>
              <a:effectLst/>
              <a:latin typeface="+mn-ea"/>
              <a:ea typeface="+mn-ea"/>
              <a:cs typeface="+mn-cs"/>
            </a:rPr>
            <a:t>億円を</a:t>
          </a:r>
          <a:r>
            <a:rPr kumimoji="1" lang="ja-JP" altLang="en-US" sz="1400">
              <a:solidFill>
                <a:sysClr val="windowText" lastClr="000000"/>
              </a:solidFill>
              <a:effectLst/>
              <a:latin typeface="+mn-ea"/>
              <a:ea typeface="+mn-ea"/>
              <a:cs typeface="+mn-cs"/>
            </a:rPr>
            <a:t>積み立てた</a:t>
          </a:r>
          <a:r>
            <a:rPr kumimoji="1" lang="ja-JP" altLang="ja-JP" sz="1400">
              <a:solidFill>
                <a:sysClr val="windowText" lastClr="000000"/>
              </a:solidFill>
              <a:effectLst/>
              <a:latin typeface="+mn-ea"/>
              <a:ea typeface="+mn-ea"/>
              <a:cs typeface="+mn-cs"/>
            </a:rPr>
            <a:t>ことによる</a:t>
          </a:r>
          <a:r>
            <a:rPr kumimoji="1" lang="ja-JP" altLang="en-US" sz="1400">
              <a:solidFill>
                <a:sysClr val="windowText" lastClr="000000"/>
              </a:solidFill>
              <a:effectLst/>
              <a:latin typeface="+mn-ea"/>
              <a:ea typeface="+mn-ea"/>
              <a:cs typeface="+mn-cs"/>
            </a:rPr>
            <a:t>増加</a:t>
          </a:r>
          <a:endParaRPr kumimoji="1" lang="en-US" altLang="ja-JP" sz="1400">
            <a:solidFill>
              <a:sysClr val="windowText" lastClr="000000"/>
            </a:solidFill>
            <a:effectLst/>
            <a:latin typeface="+mn-ea"/>
            <a:ea typeface="+mn-ea"/>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・今後も償還額が高額で推移していくことに備え、計画的に積み立てを行う</a:t>
          </a:r>
          <a:r>
            <a:rPr kumimoji="1" lang="ja-JP" altLang="en-US" sz="1400">
              <a:solidFill>
                <a:sysClr val="windowText" lastClr="000000"/>
              </a:solidFill>
              <a:effectLst/>
              <a:latin typeface="+mn-ea"/>
              <a:ea typeface="+mn-ea"/>
              <a:cs typeface="+mn-cs"/>
            </a:rPr>
            <a:t>ことを目標とする</a:t>
          </a:r>
          <a:r>
            <a:rPr kumimoji="1" lang="ja-JP" altLang="ja-JP" sz="14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年度の財政力指数は</a:t>
          </a:r>
          <a:r>
            <a:rPr kumimoji="1" lang="en-US" altLang="ja-JP" sz="1100">
              <a:solidFill>
                <a:sysClr val="windowText" lastClr="000000"/>
              </a:solidFill>
              <a:effectLst/>
              <a:latin typeface="+mn-lt"/>
              <a:ea typeface="+mn-ea"/>
              <a:cs typeface="+mn-cs"/>
            </a:rPr>
            <a:t>0.65</a:t>
          </a:r>
          <a:r>
            <a:rPr kumimoji="1" lang="ja-JP" altLang="ja-JP" sz="1100">
              <a:solidFill>
                <a:sysClr val="windowText" lastClr="000000"/>
              </a:solidFill>
              <a:effectLst/>
              <a:latin typeface="+mn-lt"/>
              <a:ea typeface="+mn-ea"/>
              <a:cs typeface="+mn-cs"/>
            </a:rPr>
            <a:t>となっており、平成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0.01</a:t>
          </a:r>
          <a:r>
            <a:rPr kumimoji="1" lang="ja-JP" altLang="ja-JP" sz="1100">
              <a:solidFill>
                <a:sysClr val="windowText" lastClr="000000"/>
              </a:solidFill>
              <a:effectLst/>
              <a:latin typeface="+mn-lt"/>
              <a:ea typeface="+mn-ea"/>
              <a:cs typeface="+mn-cs"/>
            </a:rPr>
            <a:t>ポイント上昇している。同指数は類似団体の平均に近く、全国平均、沖縄県平均を上回っている。税収が順調に伸びてきている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、自主財源より地方交付税や国・県支出金等の依存財源の割合が高い状況に変わりなく、今後も税の徴収強化や課税客体の洗い出し等による財源確保や歳出の徹底的な見直しによる歳出削減に努め</a:t>
          </a:r>
          <a:r>
            <a:rPr kumimoji="1" lang="ja-JP" altLang="en-US" sz="1100">
              <a:solidFill>
                <a:sysClr val="windowText" lastClr="000000"/>
              </a:solidFill>
              <a:effectLst/>
              <a:latin typeface="+mn-lt"/>
              <a:ea typeface="+mn-ea"/>
              <a:cs typeface="+mn-cs"/>
            </a:rPr>
            <a:t>、財政の健全化を図る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14817</xdr:rowOff>
    </xdr:to>
    <xdr:cxnSp macro="">
      <xdr:nvCxnSpPr>
        <xdr:cNvPr id="78" name="直線コネクタ 77"/>
        <xdr:cNvCxnSpPr/>
      </xdr:nvCxnSpPr>
      <xdr:spPr>
        <a:xfrm flipV="1">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年度の経常収支比率は</a:t>
          </a:r>
          <a:r>
            <a:rPr kumimoji="1" lang="en-US" altLang="ja-JP" sz="1100">
              <a:solidFill>
                <a:sysClr val="windowText" lastClr="000000"/>
              </a:solidFill>
              <a:effectLst/>
              <a:latin typeface="+mn-lt"/>
              <a:ea typeface="+mn-ea"/>
              <a:cs typeface="+mn-cs"/>
            </a:rPr>
            <a:t>87.6</a:t>
          </a:r>
          <a:r>
            <a:rPr kumimoji="1" lang="ja-JP" altLang="ja-JP" sz="1100">
              <a:solidFill>
                <a:sysClr val="windowText" lastClr="000000"/>
              </a:solidFill>
              <a:effectLst/>
              <a:latin typeface="+mn-lt"/>
              <a:ea typeface="+mn-ea"/>
              <a:cs typeface="+mn-cs"/>
            </a:rPr>
            <a:t>％と平成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がり、</a:t>
          </a:r>
          <a:r>
            <a:rPr kumimoji="1" lang="ja-JP" altLang="ja-JP" sz="1100">
              <a:solidFill>
                <a:schemeClr val="dk1"/>
              </a:solidFill>
              <a:effectLst/>
              <a:latin typeface="+mn-lt"/>
              <a:ea typeface="+mn-ea"/>
              <a:cs typeface="+mn-cs"/>
            </a:rPr>
            <a:t>類似団体平均や全国平均、県平均よりも下回</a:t>
          </a:r>
          <a:r>
            <a:rPr kumimoji="1" lang="ja-JP" altLang="en-US" sz="1100">
              <a:solidFill>
                <a:schemeClr val="dk1"/>
              </a:solidFill>
              <a:effectLst/>
              <a:latin typeface="+mn-lt"/>
              <a:ea typeface="+mn-ea"/>
              <a:cs typeface="+mn-cs"/>
            </a:rPr>
            <a:t>り、</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要因として、育児休暇を取得する職員の増加や</a:t>
          </a:r>
          <a:r>
            <a:rPr kumimoji="1" lang="ja-JP" altLang="ja-JP" sz="1100">
              <a:solidFill>
                <a:schemeClr val="dk1"/>
              </a:solidFill>
              <a:effectLst/>
              <a:latin typeface="+mn-lt"/>
              <a:ea typeface="+mn-ea"/>
              <a:cs typeface="+mn-cs"/>
            </a:rPr>
            <a:t>保育士不足による</a:t>
          </a:r>
          <a:r>
            <a:rPr kumimoji="1" lang="ja-JP" altLang="en-US" sz="1100">
              <a:solidFill>
                <a:sysClr val="windowText" lastClr="000000"/>
              </a:solidFill>
              <a:effectLst/>
              <a:latin typeface="+mn-lt"/>
              <a:ea typeface="+mn-ea"/>
              <a:cs typeface="+mn-cs"/>
            </a:rPr>
            <a:t>影響で、人件費や私立児童運営費負担金の減額などがあげられる。また、内部努力で委託料の削減や嘱託員数の減、各種団体への補助金の削減など、経費削減の効果があらわれた。</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扶助費や一部事務組合負担金などの伸び</a:t>
          </a:r>
          <a:r>
            <a:rPr kumimoji="1" lang="ja-JP" altLang="ja-JP" sz="1100">
              <a:solidFill>
                <a:sysClr val="windowText" lastClr="000000"/>
              </a:solidFill>
              <a:effectLst/>
              <a:latin typeface="+mn-lt"/>
              <a:ea typeface="+mn-ea"/>
              <a:cs typeface="+mn-cs"/>
            </a:rPr>
            <a:t>が見込まれるため、</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経常経費の削減に努めていく。</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168593</xdr:rowOff>
    </xdr:to>
    <xdr:cxnSp macro="">
      <xdr:nvCxnSpPr>
        <xdr:cNvPr id="128" name="直線コネクタ 127"/>
        <xdr:cNvCxnSpPr/>
      </xdr:nvCxnSpPr>
      <xdr:spPr>
        <a:xfrm flipV="1">
          <a:off x="4114800" y="10650220"/>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122872</xdr:rowOff>
    </xdr:from>
    <xdr:to>
      <xdr:col>19</xdr:col>
      <xdr:colOff>133350</xdr:colOff>
      <xdr:row>63</xdr:row>
      <xdr:rowOff>168593</xdr:rowOff>
    </xdr:to>
    <xdr:cxnSp macro="">
      <xdr:nvCxnSpPr>
        <xdr:cNvPr id="131" name="直線コネクタ 130"/>
        <xdr:cNvCxnSpPr/>
      </xdr:nvCxnSpPr>
      <xdr:spPr>
        <a:xfrm>
          <a:off x="3225800" y="1075277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122872</xdr:rowOff>
    </xdr:to>
    <xdr:cxnSp macro="">
      <xdr:nvCxnSpPr>
        <xdr:cNvPr id="134" name="直線コネクタ 133"/>
        <xdr:cNvCxnSpPr/>
      </xdr:nvCxnSpPr>
      <xdr:spPr>
        <a:xfrm>
          <a:off x="2336800" y="106321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2222</xdr:rowOff>
    </xdr:from>
    <xdr:to>
      <xdr:col>11</xdr:col>
      <xdr:colOff>31750</xdr:colOff>
      <xdr:row>62</xdr:row>
      <xdr:rowOff>116840</xdr:rowOff>
    </xdr:to>
    <xdr:cxnSp macro="">
      <xdr:nvCxnSpPr>
        <xdr:cNvPr id="137" name="直線コネクタ 136"/>
        <xdr:cNvCxnSpPr/>
      </xdr:nvCxnSpPr>
      <xdr:spPr>
        <a:xfrm flipV="1">
          <a:off x="1447800" y="1063212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72072</xdr:rowOff>
    </xdr:from>
    <xdr:to>
      <xdr:col>15</xdr:col>
      <xdr:colOff>133350</xdr:colOff>
      <xdr:row>63</xdr:row>
      <xdr:rowOff>2222</xdr:rowOff>
    </xdr:to>
    <xdr:sp macro="" textlink="">
      <xdr:nvSpPr>
        <xdr:cNvPr id="151" name="楕円 150"/>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12399</xdr:rowOff>
    </xdr:from>
    <xdr:ext cx="762000" cy="259045"/>
    <xdr:sp macro="" textlink="">
      <xdr:nvSpPr>
        <xdr:cNvPr id="152" name="テキスト ボックス 151"/>
        <xdr:cNvSpPr txBox="1"/>
      </xdr:nvSpPr>
      <xdr:spPr>
        <a:xfrm>
          <a:off x="2844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37799</xdr:rowOff>
    </xdr:from>
    <xdr:ext cx="762000" cy="259045"/>
    <xdr:sp macro="" textlink="">
      <xdr:nvSpPr>
        <xdr:cNvPr id="154" name="テキスト ボックス 153"/>
        <xdr:cNvSpPr txBox="1"/>
      </xdr:nvSpPr>
      <xdr:spPr>
        <a:xfrm>
          <a:off x="1955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6" name="テキスト ボックス 155"/>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本町の人口１人当たり人件費・物件費等決算額は、毎年度、類似団体平均、全国平均、県平均と比べて下回っており、本町の職員数が少ないことが</a:t>
          </a:r>
          <a:r>
            <a:rPr kumimoji="1" lang="ja-JP" altLang="en-US" sz="1100">
              <a:solidFill>
                <a:sysClr val="windowText" lastClr="000000"/>
              </a:solidFill>
              <a:effectLst/>
              <a:latin typeface="+mn-lt"/>
              <a:ea typeface="+mn-ea"/>
              <a:cs typeface="+mn-cs"/>
            </a:rPr>
            <a:t>影響してい</a:t>
          </a:r>
          <a:r>
            <a:rPr kumimoji="1" lang="ja-JP" altLang="ja-JP" sz="1100">
              <a:solidFill>
                <a:sysClr val="windowText" lastClr="000000"/>
              </a:solidFill>
              <a:effectLst/>
              <a:latin typeface="+mn-lt"/>
              <a:ea typeface="+mn-ea"/>
              <a:cs typeface="+mn-cs"/>
            </a:rPr>
            <a:t>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91,138</a:t>
          </a:r>
          <a:r>
            <a:rPr kumimoji="1" lang="ja-JP" altLang="ja-JP" sz="1100">
              <a:solidFill>
                <a:sysClr val="windowText" lastClr="000000"/>
              </a:solidFill>
              <a:effectLst/>
              <a:latin typeface="+mn-lt"/>
              <a:ea typeface="+mn-ea"/>
              <a:cs typeface="+mn-cs"/>
            </a:rPr>
            <a:t>円となっており、平成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6,315</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となっている。これは、育児休暇を取得する職員の増加</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影響</a:t>
          </a:r>
          <a:r>
            <a:rPr kumimoji="1" lang="ja-JP" altLang="en-US" sz="1100">
              <a:solidFill>
                <a:sysClr val="windowText" lastClr="000000"/>
              </a:solidFill>
              <a:effectLst/>
              <a:latin typeface="+mn-lt"/>
              <a:ea typeface="+mn-ea"/>
              <a:cs typeface="+mn-cs"/>
            </a:rPr>
            <a:t>や嘱託員の減などが主な要因である。物件費についても委託料などの削減に努めた。</a:t>
          </a:r>
          <a:r>
            <a:rPr kumimoji="1" lang="ja-JP" altLang="ja-JP" sz="1100">
              <a:solidFill>
                <a:sysClr val="windowText" lastClr="000000"/>
              </a:solidFill>
              <a:effectLst/>
              <a:latin typeface="+mn-lt"/>
              <a:ea typeface="+mn-ea"/>
              <a:cs typeface="+mn-cs"/>
            </a:rPr>
            <a:t>今後、物件費が伸びる時期も見込まれるため、推移を注視していく必要がある。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168115</xdr:rowOff>
    </xdr:from>
    <xdr:to>
      <xdr:col>23</xdr:col>
      <xdr:colOff>133350</xdr:colOff>
      <xdr:row>80</xdr:row>
      <xdr:rowOff>18435</xdr:rowOff>
    </xdr:to>
    <xdr:cxnSp macro="">
      <xdr:nvCxnSpPr>
        <xdr:cNvPr id="193" name="直線コネクタ 192"/>
        <xdr:cNvCxnSpPr/>
      </xdr:nvCxnSpPr>
      <xdr:spPr>
        <a:xfrm flipV="1">
          <a:off x="4114800" y="1371266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16894</xdr:rowOff>
    </xdr:from>
    <xdr:to>
      <xdr:col>19</xdr:col>
      <xdr:colOff>133350</xdr:colOff>
      <xdr:row>80</xdr:row>
      <xdr:rowOff>18435</xdr:rowOff>
    </xdr:to>
    <xdr:cxnSp macro="">
      <xdr:nvCxnSpPr>
        <xdr:cNvPr id="196" name="直線コネクタ 195"/>
        <xdr:cNvCxnSpPr/>
      </xdr:nvCxnSpPr>
      <xdr:spPr>
        <a:xfrm>
          <a:off x="3225800" y="13732894"/>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16894</xdr:rowOff>
    </xdr:from>
    <xdr:to>
      <xdr:col>15</xdr:col>
      <xdr:colOff>82550</xdr:colOff>
      <xdr:row>80</xdr:row>
      <xdr:rowOff>44475</xdr:rowOff>
    </xdr:to>
    <xdr:cxnSp macro="">
      <xdr:nvCxnSpPr>
        <xdr:cNvPr id="199" name="直線コネクタ 198"/>
        <xdr:cNvCxnSpPr/>
      </xdr:nvCxnSpPr>
      <xdr:spPr>
        <a:xfrm flipV="1">
          <a:off x="2336800" y="13732894"/>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24278</xdr:rowOff>
    </xdr:from>
    <xdr:to>
      <xdr:col>11</xdr:col>
      <xdr:colOff>31750</xdr:colOff>
      <xdr:row>80</xdr:row>
      <xdr:rowOff>44475</xdr:rowOff>
    </xdr:to>
    <xdr:cxnSp macro="">
      <xdr:nvCxnSpPr>
        <xdr:cNvPr id="202" name="直線コネクタ 201"/>
        <xdr:cNvCxnSpPr/>
      </xdr:nvCxnSpPr>
      <xdr:spPr>
        <a:xfrm>
          <a:off x="1447800" y="13740278"/>
          <a:ext cx="889000" cy="2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117315</xdr:rowOff>
    </xdr:from>
    <xdr:to>
      <xdr:col>23</xdr:col>
      <xdr:colOff>184150</xdr:colOff>
      <xdr:row>80</xdr:row>
      <xdr:rowOff>47465</xdr:rowOff>
    </xdr:to>
    <xdr:sp macro="" textlink="">
      <xdr:nvSpPr>
        <xdr:cNvPr id="212" name="楕円 211"/>
        <xdr:cNvSpPr/>
      </xdr:nvSpPr>
      <xdr:spPr>
        <a:xfrm>
          <a:off x="4902200" y="136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38592</xdr:rowOff>
    </xdr:from>
    <xdr:ext cx="762000" cy="259045"/>
    <xdr:sp macro="" textlink="">
      <xdr:nvSpPr>
        <xdr:cNvPr id="213" name="人件費・物件費等の状況該当値テキスト"/>
        <xdr:cNvSpPr txBox="1"/>
      </xdr:nvSpPr>
      <xdr:spPr>
        <a:xfrm>
          <a:off x="5041900" y="1358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139085</xdr:rowOff>
    </xdr:from>
    <xdr:to>
      <xdr:col>19</xdr:col>
      <xdr:colOff>184150</xdr:colOff>
      <xdr:row>80</xdr:row>
      <xdr:rowOff>69235</xdr:rowOff>
    </xdr:to>
    <xdr:sp macro="" textlink="">
      <xdr:nvSpPr>
        <xdr:cNvPr id="214" name="楕円 213"/>
        <xdr:cNvSpPr/>
      </xdr:nvSpPr>
      <xdr:spPr>
        <a:xfrm>
          <a:off x="4064000" y="136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79412</xdr:rowOff>
    </xdr:from>
    <xdr:ext cx="736600" cy="259045"/>
    <xdr:sp macro="" textlink="">
      <xdr:nvSpPr>
        <xdr:cNvPr id="215" name="テキスト ボックス 214"/>
        <xdr:cNvSpPr txBox="1"/>
      </xdr:nvSpPr>
      <xdr:spPr>
        <a:xfrm>
          <a:off x="3733800" y="1345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137544</xdr:rowOff>
    </xdr:from>
    <xdr:to>
      <xdr:col>15</xdr:col>
      <xdr:colOff>133350</xdr:colOff>
      <xdr:row>80</xdr:row>
      <xdr:rowOff>67694</xdr:rowOff>
    </xdr:to>
    <xdr:sp macro="" textlink="">
      <xdr:nvSpPr>
        <xdr:cNvPr id="216" name="楕円 215"/>
        <xdr:cNvSpPr/>
      </xdr:nvSpPr>
      <xdr:spPr>
        <a:xfrm>
          <a:off x="3175000" y="136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77871</xdr:rowOff>
    </xdr:from>
    <xdr:ext cx="762000" cy="259045"/>
    <xdr:sp macro="" textlink="">
      <xdr:nvSpPr>
        <xdr:cNvPr id="217" name="テキスト ボックス 216"/>
        <xdr:cNvSpPr txBox="1"/>
      </xdr:nvSpPr>
      <xdr:spPr>
        <a:xfrm>
          <a:off x="2844800" y="1345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165125</xdr:rowOff>
    </xdr:from>
    <xdr:to>
      <xdr:col>11</xdr:col>
      <xdr:colOff>82550</xdr:colOff>
      <xdr:row>80</xdr:row>
      <xdr:rowOff>95275</xdr:rowOff>
    </xdr:to>
    <xdr:sp macro="" textlink="">
      <xdr:nvSpPr>
        <xdr:cNvPr id="218" name="楕円 217"/>
        <xdr:cNvSpPr/>
      </xdr:nvSpPr>
      <xdr:spPr>
        <a:xfrm>
          <a:off x="2286000" y="137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105452</xdr:rowOff>
    </xdr:from>
    <xdr:ext cx="762000" cy="259045"/>
    <xdr:sp macro="" textlink="">
      <xdr:nvSpPr>
        <xdr:cNvPr id="219" name="テキスト ボックス 218"/>
        <xdr:cNvSpPr txBox="1"/>
      </xdr:nvSpPr>
      <xdr:spPr>
        <a:xfrm>
          <a:off x="1955800" y="134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144928</xdr:rowOff>
    </xdr:from>
    <xdr:to>
      <xdr:col>7</xdr:col>
      <xdr:colOff>31750</xdr:colOff>
      <xdr:row>80</xdr:row>
      <xdr:rowOff>75078</xdr:rowOff>
    </xdr:to>
    <xdr:sp macro="" textlink="">
      <xdr:nvSpPr>
        <xdr:cNvPr id="220" name="楕円 219"/>
        <xdr:cNvSpPr/>
      </xdr:nvSpPr>
      <xdr:spPr>
        <a:xfrm>
          <a:off x="1397000" y="136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85255</xdr:rowOff>
    </xdr:from>
    <xdr:ext cx="762000" cy="259045"/>
    <xdr:sp macro="" textlink="">
      <xdr:nvSpPr>
        <xdr:cNvPr id="221" name="テキスト ボックス 220"/>
        <xdr:cNvSpPr txBox="1"/>
      </xdr:nvSpPr>
      <xdr:spPr>
        <a:xfrm>
          <a:off x="1066800" y="1345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のラスパイレス指数</a:t>
          </a:r>
          <a:r>
            <a:rPr kumimoji="1" lang="ja-JP" altLang="ja-JP"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年度と同値となって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ポイント、全国町村平均より</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ポイントと上回っている。今後も国や民間の給与水準の動向を見ながら、適正化に努める。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5" name="直線コネクタ 254"/>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64205</xdr:rowOff>
    </xdr:to>
    <xdr:cxnSp macro="">
      <xdr:nvCxnSpPr>
        <xdr:cNvPr id="258" name="直線コネクタ 257"/>
        <xdr:cNvCxnSpPr/>
      </xdr:nvCxnSpPr>
      <xdr:spPr>
        <a:xfrm flipV="1">
          <a:off x="15290800" y="148731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1" name="直線コネクタ 260"/>
        <xdr:cNvCxnSpPr/>
      </xdr:nvCxnSpPr>
      <xdr:spPr>
        <a:xfrm>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64205</xdr:rowOff>
    </xdr:to>
    <xdr:cxnSp macro="">
      <xdr:nvCxnSpPr>
        <xdr:cNvPr id="264" name="直線コネクタ 263"/>
        <xdr:cNvCxnSpPr/>
      </xdr:nvCxnSpPr>
      <xdr:spPr>
        <a:xfrm flipV="1">
          <a:off x="13512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4" name="楕円 273"/>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5"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6" name="楕円 275"/>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7" name="テキスト ボックス 276"/>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2" name="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3" name="テキスト ボックス 282"/>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の人口</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人当たりの職員数</a:t>
          </a:r>
          <a:r>
            <a:rPr kumimoji="1" lang="ja-JP" altLang="ja-JP"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0.08</a:t>
          </a:r>
          <a:r>
            <a:rPr kumimoji="1" lang="ja-JP" altLang="ja-JP" sz="1100">
              <a:solidFill>
                <a:sysClr val="windowText" lastClr="000000"/>
              </a:solidFill>
              <a:effectLst/>
              <a:latin typeface="+mn-lt"/>
              <a:ea typeface="+mn-ea"/>
              <a:cs typeface="+mn-cs"/>
            </a:rPr>
            <a:t>ポイントの減であり、類似団体平均と比べ</a:t>
          </a:r>
          <a:r>
            <a:rPr kumimoji="1" lang="en-US" altLang="ja-JP" sz="1100">
              <a:solidFill>
                <a:sysClr val="windowText" lastClr="000000"/>
              </a:solidFill>
              <a:effectLst/>
              <a:latin typeface="+mn-lt"/>
              <a:ea typeface="+mn-ea"/>
              <a:cs typeface="+mn-cs"/>
            </a:rPr>
            <a:t>1.19</a:t>
          </a:r>
          <a:r>
            <a:rPr kumimoji="1" lang="ja-JP" altLang="ja-JP" sz="1100">
              <a:solidFill>
                <a:sysClr val="windowText" lastClr="000000"/>
              </a:solidFill>
              <a:effectLst/>
              <a:latin typeface="+mn-lt"/>
              <a:ea typeface="+mn-ea"/>
              <a:cs typeface="+mn-cs"/>
            </a:rPr>
            <a:t>ポイント少なく、全国平均、県平均</a:t>
          </a:r>
          <a:r>
            <a:rPr kumimoji="1" lang="ja-JP" altLang="en-US" sz="1100">
              <a:solidFill>
                <a:sysClr val="windowText" lastClr="000000"/>
              </a:solidFill>
              <a:effectLst/>
              <a:latin typeface="+mn-lt"/>
              <a:ea typeface="+mn-ea"/>
              <a:cs typeface="+mn-cs"/>
            </a:rPr>
            <a:t>よりも大きく</a:t>
          </a:r>
          <a:r>
            <a:rPr kumimoji="1" lang="ja-JP" altLang="ja-JP" sz="1100">
              <a:solidFill>
                <a:sysClr val="windowText" lastClr="000000"/>
              </a:solidFill>
              <a:effectLst/>
              <a:latin typeface="+mn-lt"/>
              <a:ea typeface="+mn-ea"/>
              <a:cs typeface="+mn-cs"/>
            </a:rPr>
            <a:t>下回っている。これは、これまで取り組んできた定員管理適正化計画による効果であり、職員数の増を行っていないためである。今後も引き続き、効率的な組織運営に努めるとともに、適正な定員管理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58965</xdr:rowOff>
    </xdr:to>
    <xdr:cxnSp macro="">
      <xdr:nvCxnSpPr>
        <xdr:cNvPr id="320" name="直線コネクタ 319"/>
        <xdr:cNvCxnSpPr/>
      </xdr:nvCxnSpPr>
      <xdr:spPr>
        <a:xfrm flipV="1">
          <a:off x="16179800" y="101607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60688</xdr:rowOff>
    </xdr:to>
    <xdr:cxnSp macro="">
      <xdr:nvCxnSpPr>
        <xdr:cNvPr id="323" name="直線コネクタ 322"/>
        <xdr:cNvCxnSpPr/>
      </xdr:nvCxnSpPr>
      <xdr:spPr>
        <a:xfrm flipV="1">
          <a:off x="15290800" y="1017451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15875</xdr:rowOff>
    </xdr:from>
    <xdr:to>
      <xdr:col>72</xdr:col>
      <xdr:colOff>203200</xdr:colOff>
      <xdr:row>59</xdr:row>
      <xdr:rowOff>60688</xdr:rowOff>
    </xdr:to>
    <xdr:cxnSp macro="">
      <xdr:nvCxnSpPr>
        <xdr:cNvPr id="326" name="直線コネクタ 325"/>
        <xdr:cNvCxnSpPr/>
      </xdr:nvCxnSpPr>
      <xdr:spPr>
        <a:xfrm>
          <a:off x="14401800" y="1013142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166642</xdr:rowOff>
    </xdr:from>
    <xdr:to>
      <xdr:col>68</xdr:col>
      <xdr:colOff>152400</xdr:colOff>
      <xdr:row>59</xdr:row>
      <xdr:rowOff>15875</xdr:rowOff>
    </xdr:to>
    <xdr:cxnSp macro="">
      <xdr:nvCxnSpPr>
        <xdr:cNvPr id="329" name="直線コネクタ 328"/>
        <xdr:cNvCxnSpPr/>
      </xdr:nvCxnSpPr>
      <xdr:spPr>
        <a:xfrm>
          <a:off x="13512800" y="101107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165826</xdr:rowOff>
    </xdr:from>
    <xdr:to>
      <xdr:col>81</xdr:col>
      <xdr:colOff>95250</xdr:colOff>
      <xdr:row>59</xdr:row>
      <xdr:rowOff>95976</xdr:rowOff>
    </xdr:to>
    <xdr:sp macro="" textlink="">
      <xdr:nvSpPr>
        <xdr:cNvPr id="339" name="楕円 338"/>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10903</xdr:rowOff>
    </xdr:from>
    <xdr:ext cx="762000" cy="259045"/>
    <xdr:sp macro="" textlink="">
      <xdr:nvSpPr>
        <xdr:cNvPr id="340" name="定員管理の状況該当値テキスト"/>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1" name="楕円 340"/>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2" name="テキスト ボックス 341"/>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9888</xdr:rowOff>
    </xdr:from>
    <xdr:to>
      <xdr:col>73</xdr:col>
      <xdr:colOff>44450</xdr:colOff>
      <xdr:row>59</xdr:row>
      <xdr:rowOff>111488</xdr:rowOff>
    </xdr:to>
    <xdr:sp macro="" textlink="">
      <xdr:nvSpPr>
        <xdr:cNvPr id="343" name="楕円 342"/>
        <xdr:cNvSpPr/>
      </xdr:nvSpPr>
      <xdr:spPr>
        <a:xfrm>
          <a:off x="15240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121665</xdr:rowOff>
    </xdr:from>
    <xdr:ext cx="762000" cy="259045"/>
    <xdr:sp macro="" textlink="">
      <xdr:nvSpPr>
        <xdr:cNvPr id="344" name="テキスト ボックス 343"/>
        <xdr:cNvSpPr txBox="1"/>
      </xdr:nvSpPr>
      <xdr:spPr>
        <a:xfrm>
          <a:off x="14909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5" name="楕円 344"/>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6" name="テキスト ボックス 345"/>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115842</xdr:rowOff>
    </xdr:from>
    <xdr:to>
      <xdr:col>64</xdr:col>
      <xdr:colOff>152400</xdr:colOff>
      <xdr:row>59</xdr:row>
      <xdr:rowOff>45992</xdr:rowOff>
    </xdr:to>
    <xdr:sp macro="" textlink="">
      <xdr:nvSpPr>
        <xdr:cNvPr id="347" name="楕円 346"/>
        <xdr:cNvSpPr/>
      </xdr:nvSpPr>
      <xdr:spPr>
        <a:xfrm>
          <a:off x="13462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56169</xdr:rowOff>
    </xdr:from>
    <xdr:ext cx="762000" cy="259045"/>
    <xdr:sp macro="" textlink="">
      <xdr:nvSpPr>
        <xdr:cNvPr id="348" name="テキスト ボックス 347"/>
        <xdr:cNvSpPr txBox="1"/>
      </xdr:nvSpPr>
      <xdr:spPr>
        <a:xfrm>
          <a:off x="13131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の実質公債費率</a:t>
          </a:r>
          <a:r>
            <a:rPr kumimoji="1" lang="ja-JP" altLang="ja-JP"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ポイントの増となっている。これは、庁舎等複合施設建設事業に伴う起債の元金還金が</a:t>
          </a:r>
          <a:r>
            <a:rPr kumimoji="1" lang="ja-JP" altLang="en-US" sz="1100">
              <a:solidFill>
                <a:sysClr val="windowText" lastClr="000000"/>
              </a:solidFill>
              <a:effectLst/>
              <a:latin typeface="+mn-lt"/>
              <a:ea typeface="+mn-ea"/>
              <a:cs typeface="+mn-cs"/>
            </a:rPr>
            <a:t>本格的に</a:t>
          </a:r>
          <a:r>
            <a:rPr kumimoji="1" lang="ja-JP" altLang="ja-JP" sz="1100">
              <a:solidFill>
                <a:sysClr val="windowText" lastClr="000000"/>
              </a:solidFill>
              <a:effectLst/>
              <a:latin typeface="+mn-lt"/>
              <a:ea typeface="+mn-ea"/>
              <a:cs typeface="+mn-cs"/>
            </a:rPr>
            <a:t>始まったことが影響している。また、類似団体平均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全国平均と比べて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上回るなど高止まりの状況が続いている。今後、坂田小</a:t>
          </a:r>
          <a:r>
            <a:rPr kumimoji="1" lang="ja-JP" altLang="en-US" sz="1100">
              <a:solidFill>
                <a:sysClr val="windowText" lastClr="000000"/>
              </a:solidFill>
              <a:effectLst/>
              <a:latin typeface="+mn-lt"/>
              <a:ea typeface="+mn-ea"/>
              <a:cs typeface="+mn-cs"/>
            </a:rPr>
            <a:t>学校</a:t>
          </a:r>
          <a:r>
            <a:rPr kumimoji="1" lang="ja-JP" altLang="ja-JP" sz="1100">
              <a:solidFill>
                <a:sysClr val="windowText" lastClr="000000"/>
              </a:solidFill>
              <a:effectLst/>
              <a:latin typeface="+mn-lt"/>
              <a:ea typeface="+mn-ea"/>
              <a:cs typeface="+mn-cs"/>
            </a:rPr>
            <a:t>校舎危険建物新増改築事業に伴う起債の償還が始まるため、公債費のピークは数年後となる見込みである。今後は投資事業の削減に努め、新規発行を抑制し、償還額の平準化及び実質公債費比率が急激に上昇しないよう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52070</xdr:rowOff>
    </xdr:to>
    <xdr:cxnSp macro="">
      <xdr:nvCxnSpPr>
        <xdr:cNvPr id="380" name="直線コネクタ 379"/>
        <xdr:cNvCxnSpPr/>
      </xdr:nvCxnSpPr>
      <xdr:spPr>
        <a:xfrm>
          <a:off x="16179800" y="70525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23114</xdr:rowOff>
    </xdr:to>
    <xdr:cxnSp macro="">
      <xdr:nvCxnSpPr>
        <xdr:cNvPr id="383" name="直線コネクタ 382"/>
        <xdr:cNvCxnSpPr/>
      </xdr:nvCxnSpPr>
      <xdr:spPr>
        <a:xfrm>
          <a:off x="15290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32766</xdr:rowOff>
    </xdr:to>
    <xdr:cxnSp macro="">
      <xdr:nvCxnSpPr>
        <xdr:cNvPr id="386" name="直線コネクタ 385"/>
        <xdr:cNvCxnSpPr/>
      </xdr:nvCxnSpPr>
      <xdr:spPr>
        <a:xfrm flipV="1">
          <a:off x="14401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81026</xdr:rowOff>
    </xdr:to>
    <xdr:cxnSp macro="">
      <xdr:nvCxnSpPr>
        <xdr:cNvPr id="389" name="直線コネクタ 388"/>
        <xdr:cNvCxnSpPr/>
      </xdr:nvCxnSpPr>
      <xdr:spPr>
        <a:xfrm flipV="1">
          <a:off x="13512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1" name="楕円 400"/>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2" name="テキスト ボックス 401"/>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4" name="テキスト ボックス 403"/>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6" name="テキスト ボックス 405"/>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7" name="楕円 406"/>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8" name="テキスト ボックス 407"/>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の将来負担率は、平成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と比べ</a:t>
          </a:r>
          <a:r>
            <a:rPr kumimoji="1" lang="en-US" altLang="ja-JP" sz="1100">
              <a:solidFill>
                <a:sysClr val="windowText" lastClr="000000"/>
              </a:solidFill>
              <a:effectLst/>
              <a:latin typeface="+mn-lt"/>
              <a:ea typeface="+mn-ea"/>
              <a:cs typeface="+mn-cs"/>
            </a:rPr>
            <a:t>10.9</a:t>
          </a:r>
          <a:r>
            <a:rPr kumimoji="1" lang="ja-JP" altLang="ja-JP" sz="1100">
              <a:solidFill>
                <a:sysClr val="windowText" lastClr="000000"/>
              </a:solidFill>
              <a:effectLst/>
              <a:latin typeface="+mn-lt"/>
              <a:ea typeface="+mn-ea"/>
              <a:cs typeface="+mn-cs"/>
            </a:rPr>
            <a:t>ポイント下がっており、改善している。これは、</a:t>
          </a:r>
          <a:r>
            <a:rPr kumimoji="1" lang="ja-JP" altLang="en-US" sz="1100">
              <a:solidFill>
                <a:sysClr val="windowText" lastClr="000000"/>
              </a:solidFill>
              <a:effectLst/>
              <a:latin typeface="+mn-lt"/>
              <a:ea typeface="+mn-ea"/>
              <a:cs typeface="+mn-cs"/>
            </a:rPr>
            <a:t>過去の大規模事業の起債が完済となり</a:t>
          </a:r>
          <a:r>
            <a:rPr kumimoji="1" lang="ja-JP" altLang="ja-JP" sz="1100">
              <a:solidFill>
                <a:sysClr val="windowText" lastClr="000000"/>
              </a:solidFill>
              <a:effectLst/>
              <a:latin typeface="+mn-lt"/>
              <a:ea typeface="+mn-ea"/>
              <a:cs typeface="+mn-cs"/>
            </a:rPr>
            <a:t>地方債現在高</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っていること</a:t>
          </a:r>
          <a:r>
            <a:rPr kumimoji="1" lang="ja-JP" altLang="ja-JP" sz="1100">
              <a:solidFill>
                <a:sysClr val="windowText" lastClr="000000"/>
              </a:solidFill>
              <a:effectLst/>
              <a:latin typeface="+mn-lt"/>
              <a:ea typeface="+mn-ea"/>
              <a:cs typeface="+mn-cs"/>
            </a:rPr>
            <a:t>や公営企業債等繰入見込額の減によるものと考えられる。しかし、</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県平均よりも</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上回っているため、引き続き将来負担比率の低下に努めていく必要がある。今後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大</a:t>
          </a:r>
          <a:r>
            <a:rPr kumimoji="1" lang="ja-JP" altLang="en-US" sz="1100">
              <a:solidFill>
                <a:sysClr val="windowText" lastClr="000000"/>
              </a:solidFill>
              <a:effectLst/>
              <a:latin typeface="+mn-lt"/>
              <a:ea typeface="+mn-ea"/>
              <a:cs typeface="+mn-cs"/>
            </a:rPr>
            <a:t>規模</a:t>
          </a:r>
          <a:r>
            <a:rPr kumimoji="1" lang="ja-JP" altLang="ja-JP" sz="1100">
              <a:solidFill>
                <a:sysClr val="windowText" lastClr="000000"/>
              </a:solidFill>
              <a:effectLst/>
              <a:latin typeface="+mn-lt"/>
              <a:ea typeface="+mn-ea"/>
              <a:cs typeface="+mn-cs"/>
            </a:rPr>
            <a:t>事業が控えており、公債費の増が見込まれるため、義務的経費の削減をはじめとする行財政改革を進め、財政の健全化に努めていく。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17417</xdr:rowOff>
    </xdr:from>
    <xdr:to>
      <xdr:col>81</xdr:col>
      <xdr:colOff>44450</xdr:colOff>
      <xdr:row>19</xdr:row>
      <xdr:rowOff>142663</xdr:rowOff>
    </xdr:to>
    <xdr:cxnSp macro="">
      <xdr:nvCxnSpPr>
        <xdr:cNvPr id="444" name="直線コネクタ 443"/>
        <xdr:cNvCxnSpPr/>
      </xdr:nvCxnSpPr>
      <xdr:spPr>
        <a:xfrm flipV="1">
          <a:off x="16179800" y="3274967"/>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142663</xdr:rowOff>
    </xdr:from>
    <xdr:to>
      <xdr:col>77</xdr:col>
      <xdr:colOff>44450</xdr:colOff>
      <xdr:row>20</xdr:row>
      <xdr:rowOff>28666</xdr:rowOff>
    </xdr:to>
    <xdr:cxnSp macro="">
      <xdr:nvCxnSpPr>
        <xdr:cNvPr id="447" name="直線コネクタ 446"/>
        <xdr:cNvCxnSpPr/>
      </xdr:nvCxnSpPr>
      <xdr:spPr>
        <a:xfrm flipV="1">
          <a:off x="15290800" y="340021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43845</xdr:rowOff>
    </xdr:from>
    <xdr:to>
      <xdr:col>72</xdr:col>
      <xdr:colOff>203200</xdr:colOff>
      <xdr:row>20</xdr:row>
      <xdr:rowOff>28666</xdr:rowOff>
    </xdr:to>
    <xdr:cxnSp macro="">
      <xdr:nvCxnSpPr>
        <xdr:cNvPr id="450" name="直線コネクタ 449"/>
        <xdr:cNvCxnSpPr/>
      </xdr:nvCxnSpPr>
      <xdr:spPr>
        <a:xfrm>
          <a:off x="14401800" y="3301395"/>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43845</xdr:rowOff>
    </xdr:from>
    <xdr:to>
      <xdr:col>68</xdr:col>
      <xdr:colOff>152400</xdr:colOff>
      <xdr:row>19</xdr:row>
      <xdr:rowOff>117384</xdr:rowOff>
    </xdr:to>
    <xdr:cxnSp macro="">
      <xdr:nvCxnSpPr>
        <xdr:cNvPr id="453" name="直線コネクタ 452"/>
        <xdr:cNvCxnSpPr/>
      </xdr:nvCxnSpPr>
      <xdr:spPr>
        <a:xfrm flipV="1">
          <a:off x="13512800" y="330139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138067</xdr:rowOff>
    </xdr:from>
    <xdr:to>
      <xdr:col>81</xdr:col>
      <xdr:colOff>95250</xdr:colOff>
      <xdr:row>19</xdr:row>
      <xdr:rowOff>68217</xdr:rowOff>
    </xdr:to>
    <xdr:sp macro="" textlink="">
      <xdr:nvSpPr>
        <xdr:cNvPr id="463" name="楕円 462"/>
        <xdr:cNvSpPr/>
      </xdr:nvSpPr>
      <xdr:spPr>
        <a:xfrm>
          <a:off x="169672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110144</xdr:rowOff>
    </xdr:from>
    <xdr:ext cx="762000" cy="259045"/>
    <xdr:sp macro="" textlink="">
      <xdr:nvSpPr>
        <xdr:cNvPr id="464" name="将来負担の状況該当値テキスト"/>
        <xdr:cNvSpPr txBox="1"/>
      </xdr:nvSpPr>
      <xdr:spPr>
        <a:xfrm>
          <a:off x="17106900" y="319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91863</xdr:rowOff>
    </xdr:from>
    <xdr:to>
      <xdr:col>77</xdr:col>
      <xdr:colOff>95250</xdr:colOff>
      <xdr:row>20</xdr:row>
      <xdr:rowOff>22013</xdr:rowOff>
    </xdr:to>
    <xdr:sp macro="" textlink="">
      <xdr:nvSpPr>
        <xdr:cNvPr id="465" name="楕円 464"/>
        <xdr:cNvSpPr/>
      </xdr:nvSpPr>
      <xdr:spPr>
        <a:xfrm>
          <a:off x="16129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6790</xdr:rowOff>
    </xdr:from>
    <xdr:ext cx="736600" cy="259045"/>
    <xdr:sp macro="" textlink="">
      <xdr:nvSpPr>
        <xdr:cNvPr id="466" name="テキスト ボックス 465"/>
        <xdr:cNvSpPr txBox="1"/>
      </xdr:nvSpPr>
      <xdr:spPr>
        <a:xfrm>
          <a:off x="15798800" y="343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149316</xdr:rowOff>
    </xdr:from>
    <xdr:to>
      <xdr:col>73</xdr:col>
      <xdr:colOff>44450</xdr:colOff>
      <xdr:row>20</xdr:row>
      <xdr:rowOff>79466</xdr:rowOff>
    </xdr:to>
    <xdr:sp macro="" textlink="">
      <xdr:nvSpPr>
        <xdr:cNvPr id="467" name="楕円 466"/>
        <xdr:cNvSpPr/>
      </xdr:nvSpPr>
      <xdr:spPr>
        <a:xfrm>
          <a:off x="15240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64243</xdr:rowOff>
    </xdr:from>
    <xdr:ext cx="762000" cy="259045"/>
    <xdr:sp macro="" textlink="">
      <xdr:nvSpPr>
        <xdr:cNvPr id="468" name="テキスト ボックス 467"/>
        <xdr:cNvSpPr txBox="1"/>
      </xdr:nvSpPr>
      <xdr:spPr>
        <a:xfrm>
          <a:off x="14909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164495</xdr:rowOff>
    </xdr:from>
    <xdr:to>
      <xdr:col>68</xdr:col>
      <xdr:colOff>203200</xdr:colOff>
      <xdr:row>19</xdr:row>
      <xdr:rowOff>94645</xdr:rowOff>
    </xdr:to>
    <xdr:sp macro="" textlink="">
      <xdr:nvSpPr>
        <xdr:cNvPr id="469" name="楕円 468"/>
        <xdr:cNvSpPr/>
      </xdr:nvSpPr>
      <xdr:spPr>
        <a:xfrm>
          <a:off x="143510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79422</xdr:rowOff>
    </xdr:from>
    <xdr:ext cx="762000" cy="259045"/>
    <xdr:sp macro="" textlink="">
      <xdr:nvSpPr>
        <xdr:cNvPr id="470" name="テキスト ボックス 469"/>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66584</xdr:rowOff>
    </xdr:from>
    <xdr:to>
      <xdr:col>64</xdr:col>
      <xdr:colOff>152400</xdr:colOff>
      <xdr:row>19</xdr:row>
      <xdr:rowOff>168184</xdr:rowOff>
    </xdr:to>
    <xdr:sp macro="" textlink="">
      <xdr:nvSpPr>
        <xdr:cNvPr id="471" name="楕円 470"/>
        <xdr:cNvSpPr/>
      </xdr:nvSpPr>
      <xdr:spPr>
        <a:xfrm>
          <a:off x="13462000" y="33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152961</xdr:rowOff>
    </xdr:from>
    <xdr:ext cx="762000" cy="259045"/>
    <xdr:sp macro="" textlink="">
      <xdr:nvSpPr>
        <xdr:cNvPr id="472" name="テキスト ボックス 471"/>
        <xdr:cNvSpPr txBox="1"/>
      </xdr:nvSpPr>
      <xdr:spPr>
        <a:xfrm>
          <a:off x="13131800" y="34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人件費に係るものは、平成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下がって</a:t>
          </a:r>
          <a:r>
            <a:rPr kumimoji="1" lang="ja-JP" altLang="ja-JP" sz="1100">
              <a:solidFill>
                <a:sysClr val="windowText" lastClr="000000"/>
              </a:solidFill>
              <a:effectLst/>
              <a:latin typeface="+mn-lt"/>
              <a:ea typeface="+mn-ea"/>
              <a:cs typeface="+mn-cs"/>
            </a:rPr>
            <a:t>おり、全国平均より</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下回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と同程度であ</a:t>
          </a:r>
          <a:r>
            <a:rPr kumimoji="1" lang="ja-JP" altLang="ja-JP" sz="1100">
              <a:solidFill>
                <a:sysClr val="windowText" lastClr="000000"/>
              </a:solidFill>
              <a:effectLst/>
              <a:latin typeface="+mn-lt"/>
              <a:ea typeface="+mn-ea"/>
              <a:cs typeface="+mn-cs"/>
            </a:rPr>
            <a:t>る。</a:t>
          </a:r>
          <a:r>
            <a:rPr kumimoji="1" lang="ja-JP" altLang="en-US" sz="1100">
              <a:solidFill>
                <a:sysClr val="windowText" lastClr="000000"/>
              </a:solidFill>
              <a:effectLst/>
              <a:latin typeface="+mn-lt"/>
              <a:ea typeface="+mn-ea"/>
              <a:cs typeface="+mn-cs"/>
            </a:rPr>
            <a:t>学校</a:t>
          </a:r>
          <a:r>
            <a:rPr kumimoji="1" lang="ja-JP" altLang="ja-JP" sz="1100">
              <a:solidFill>
                <a:sysClr val="windowText" lastClr="000000"/>
              </a:solidFill>
              <a:effectLst/>
              <a:latin typeface="+mn-lt"/>
              <a:ea typeface="+mn-ea"/>
              <a:cs typeface="+mn-cs"/>
            </a:rPr>
            <a:t>給食</a:t>
          </a:r>
          <a:r>
            <a:rPr kumimoji="1" lang="ja-JP" altLang="en-US" sz="1100">
              <a:solidFill>
                <a:sysClr val="windowText" lastClr="000000"/>
              </a:solidFill>
              <a:effectLst/>
              <a:latin typeface="+mn-lt"/>
              <a:ea typeface="+mn-ea"/>
              <a:cs typeface="+mn-cs"/>
            </a:rPr>
            <a:t>共同</a:t>
          </a:r>
          <a:r>
            <a:rPr kumimoji="1" lang="ja-JP" altLang="ja-JP" sz="1100">
              <a:solidFill>
                <a:sysClr val="windowText" lastClr="000000"/>
              </a:solidFill>
              <a:effectLst/>
              <a:latin typeface="+mn-lt"/>
              <a:ea typeface="+mn-ea"/>
              <a:cs typeface="+mn-cs"/>
            </a:rPr>
            <a:t>調理場や</a:t>
          </a:r>
          <a:r>
            <a:rPr kumimoji="1" lang="ja-JP" altLang="en-US" sz="1100">
              <a:solidFill>
                <a:sysClr val="windowText" lastClr="000000"/>
              </a:solidFill>
              <a:effectLst/>
              <a:latin typeface="+mn-lt"/>
              <a:ea typeface="+mn-ea"/>
              <a:cs typeface="+mn-cs"/>
            </a:rPr>
            <a:t>町立</a:t>
          </a:r>
          <a:r>
            <a:rPr kumimoji="1" lang="ja-JP" altLang="ja-JP" sz="1100">
              <a:solidFill>
                <a:sysClr val="windowText" lastClr="000000"/>
              </a:solidFill>
              <a:effectLst/>
              <a:latin typeface="+mn-lt"/>
              <a:ea typeface="+mn-ea"/>
              <a:cs typeface="+mn-cs"/>
            </a:rPr>
            <a:t>保育所などの施設運営を直営で行ってい</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が少ないため人件費はおさえられている。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下がった要因としては、</a:t>
          </a:r>
          <a:r>
            <a:rPr kumimoji="1" lang="ja-JP" altLang="ja-JP" sz="1100">
              <a:solidFill>
                <a:sysClr val="windowText" lastClr="000000"/>
              </a:solidFill>
              <a:effectLst/>
              <a:latin typeface="+mn-lt"/>
              <a:ea typeface="+mn-ea"/>
              <a:cs typeface="+mn-cs"/>
            </a:rPr>
            <a:t>育児休暇を取得する職員の増加の影響や嘱託員の減などが考えられる。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46990</xdr:rowOff>
    </xdr:to>
    <xdr:cxnSp macro="">
      <xdr:nvCxnSpPr>
        <xdr:cNvPr id="64" name="直線コネクタ 63"/>
        <xdr:cNvCxnSpPr/>
      </xdr:nvCxnSpPr>
      <xdr:spPr>
        <a:xfrm flipV="1">
          <a:off x="3987800" y="63266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46990</xdr:rowOff>
    </xdr:to>
    <xdr:cxnSp macro="">
      <xdr:nvCxnSpPr>
        <xdr:cNvPr id="67" name="直線コネクタ 66"/>
        <xdr:cNvCxnSpPr/>
      </xdr:nvCxnSpPr>
      <xdr:spPr>
        <a:xfrm>
          <a:off x="3098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10414</xdr:rowOff>
    </xdr:to>
    <xdr:cxnSp macro="">
      <xdr:nvCxnSpPr>
        <xdr:cNvPr id="70" name="直線コネクタ 69"/>
        <xdr:cNvCxnSpPr/>
      </xdr:nvCxnSpPr>
      <xdr:spPr>
        <a:xfrm>
          <a:off x="2209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28702</xdr:rowOff>
    </xdr:to>
    <xdr:cxnSp macro="">
      <xdr:nvCxnSpPr>
        <xdr:cNvPr id="73" name="直線コネクタ 72"/>
        <xdr:cNvCxnSpPr/>
      </xdr:nvCxnSpPr>
      <xdr:spPr>
        <a:xfrm flipV="1">
          <a:off x="1320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物件費に係るものは、平成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ポイント下がっている。</a:t>
          </a:r>
          <a:r>
            <a:rPr kumimoji="1" lang="ja-JP" altLang="en-US" sz="1100">
              <a:solidFill>
                <a:sysClr val="windowText" lastClr="000000"/>
              </a:solidFill>
              <a:effectLst/>
              <a:latin typeface="+mn-lt"/>
              <a:ea typeface="+mn-ea"/>
              <a:cs typeface="+mn-cs"/>
            </a:rPr>
            <a:t>これは、委託料など削減に努めたことが要因である。</a:t>
          </a:r>
          <a:r>
            <a:rPr kumimoji="1" lang="ja-JP" altLang="ja-JP"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ポイント、全国平均や県平均と比べても下回っている状況が継続して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今後もこの状況を維持することに努め</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81280</xdr:rowOff>
    </xdr:to>
    <xdr:cxnSp macro="">
      <xdr:nvCxnSpPr>
        <xdr:cNvPr id="125" name="直線コネクタ 124"/>
        <xdr:cNvCxnSpPr/>
      </xdr:nvCxnSpPr>
      <xdr:spPr>
        <a:xfrm flipV="1">
          <a:off x="15671800" y="2390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104140</xdr:rowOff>
    </xdr:to>
    <xdr:cxnSp macro="">
      <xdr:nvCxnSpPr>
        <xdr:cNvPr id="128" name="直線コネクタ 127"/>
        <xdr:cNvCxnSpPr/>
      </xdr:nvCxnSpPr>
      <xdr:spPr>
        <a:xfrm flipV="1">
          <a:off x="14782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111760</xdr:rowOff>
    </xdr:to>
    <xdr:cxnSp macro="">
      <xdr:nvCxnSpPr>
        <xdr:cNvPr id="131" name="直線コネクタ 130"/>
        <xdr:cNvCxnSpPr/>
      </xdr:nvCxnSpPr>
      <xdr:spPr>
        <a:xfrm flipV="1">
          <a:off x="13893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157480</xdr:rowOff>
    </xdr:to>
    <xdr:cxnSp macro="">
      <xdr:nvCxnSpPr>
        <xdr:cNvPr id="134" name="直線コネクタ 133"/>
        <xdr:cNvCxnSpPr/>
      </xdr:nvCxnSpPr>
      <xdr:spPr>
        <a:xfrm flipV="1">
          <a:off x="13004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5"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0" name="楕円 149"/>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1" name="テキスト ボックス 150"/>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a:t>
          </a:r>
          <a:r>
            <a:rPr kumimoji="1" lang="ja-JP" altLang="en-US" sz="1100">
              <a:solidFill>
                <a:sysClr val="windowText" lastClr="000000"/>
              </a:solidFill>
              <a:effectLst/>
              <a:latin typeface="+mn-lt"/>
              <a:ea typeface="+mn-ea"/>
              <a:cs typeface="+mn-cs"/>
            </a:rPr>
            <a:t>近年</a:t>
          </a:r>
          <a:r>
            <a:rPr kumimoji="1" lang="ja-JP" altLang="ja-JP" sz="1100">
              <a:solidFill>
                <a:sysClr val="windowText" lastClr="000000"/>
              </a:solidFill>
              <a:effectLst/>
              <a:latin typeface="+mn-lt"/>
              <a:ea typeface="+mn-ea"/>
              <a:cs typeface="+mn-cs"/>
            </a:rPr>
            <a:t>増加傾向に</a:t>
          </a:r>
          <a:r>
            <a:rPr kumimoji="1" lang="ja-JP" altLang="en-US" sz="1100">
              <a:solidFill>
                <a:sysClr val="windowText" lastClr="000000"/>
              </a:solidFill>
              <a:effectLst/>
              <a:latin typeface="+mn-lt"/>
              <a:ea typeface="+mn-ea"/>
              <a:cs typeface="+mn-cs"/>
            </a:rPr>
            <a:t>あったが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保育士不足による私立児童運営費負担金の</a:t>
          </a:r>
          <a:r>
            <a:rPr kumimoji="1" lang="ja-JP" altLang="en-US" sz="1100">
              <a:solidFill>
                <a:sysClr val="windowText" lastClr="000000"/>
              </a:solidFill>
              <a:effectLst/>
              <a:latin typeface="+mn-lt"/>
              <a:ea typeface="+mn-ea"/>
              <a:cs typeface="+mn-cs"/>
            </a:rPr>
            <a:t>大幅な</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が主な要因である。</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や</a:t>
          </a:r>
          <a:r>
            <a:rPr kumimoji="1" lang="ja-JP" altLang="ja-JP" sz="1100">
              <a:solidFill>
                <a:sysClr val="windowText" lastClr="000000"/>
              </a:solidFill>
              <a:effectLst/>
              <a:latin typeface="+mn-lt"/>
              <a:ea typeface="+mn-ea"/>
              <a:cs typeface="+mn-cs"/>
            </a:rPr>
            <a:t>県平均を下回っている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類似団体平均と比較すると、継続的に高い状況が続いて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今後も上昇傾向が続くと予想されることから、事業内容を細かく精査し、</a:t>
          </a:r>
          <a:r>
            <a:rPr kumimoji="1" lang="ja-JP" altLang="en-US" sz="1100">
              <a:solidFill>
                <a:sysClr val="windowText" lastClr="000000"/>
              </a:solidFill>
              <a:effectLst/>
              <a:latin typeface="+mn-lt"/>
              <a:ea typeface="+mn-ea"/>
              <a:cs typeface="+mn-cs"/>
            </a:rPr>
            <a:t>見直しをすすめて</a:t>
          </a:r>
          <a:r>
            <a:rPr kumimoji="1" lang="ja-JP" altLang="ja-JP" sz="1100">
              <a:solidFill>
                <a:sysClr val="windowText" lastClr="000000"/>
              </a:solidFill>
              <a:effectLst/>
              <a:latin typeface="+mn-lt"/>
              <a:ea typeface="+mn-ea"/>
              <a:cs typeface="+mn-cs"/>
            </a:rPr>
            <a:t>上昇傾向に歯止めをかけるよう努めていく。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0</xdr:rowOff>
    </xdr:to>
    <xdr:cxnSp macro="">
      <xdr:nvCxnSpPr>
        <xdr:cNvPr id="186" name="直線コネクタ 185"/>
        <xdr:cNvCxnSpPr/>
      </xdr:nvCxnSpPr>
      <xdr:spPr>
        <a:xfrm flipV="1">
          <a:off x="3987800" y="10147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95250</xdr:rowOff>
    </xdr:from>
    <xdr:to>
      <xdr:col>19</xdr:col>
      <xdr:colOff>187325</xdr:colOff>
      <xdr:row>60</xdr:row>
      <xdr:rowOff>0</xdr:rowOff>
    </xdr:to>
    <xdr:cxnSp macro="">
      <xdr:nvCxnSpPr>
        <xdr:cNvPr id="189" name="直線コネクタ 188"/>
        <xdr:cNvCxnSpPr/>
      </xdr:nvCxnSpPr>
      <xdr:spPr>
        <a:xfrm>
          <a:off x="3098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95250</xdr:rowOff>
    </xdr:to>
    <xdr:cxnSp macro="">
      <xdr:nvCxnSpPr>
        <xdr:cNvPr id="192" name="直線コネクタ 191"/>
        <xdr:cNvCxnSpPr/>
      </xdr:nvCxnSpPr>
      <xdr:spPr>
        <a:xfrm>
          <a:off x="2209800" y="10045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101600</xdr:rowOff>
    </xdr:to>
    <xdr:cxnSp macro="">
      <xdr:nvCxnSpPr>
        <xdr:cNvPr id="195" name="直線コネクタ 194"/>
        <xdr:cNvCxnSpPr/>
      </xdr:nvCxnSpPr>
      <xdr:spPr>
        <a:xfrm>
          <a:off x="1320800" y="988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07" name="楕円 206"/>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08" name="テキスト ボックス 207"/>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09" name="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1" name="楕円 210"/>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2" name="テキスト ボックス 211"/>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3" name="楕円 212"/>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4" name="テキスト ボックス 213"/>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その他は主に繰出金が大きな割合を占めているが、平成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ポイント下がった。これは、平成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年度に加入した介護保険広域連合への</a:t>
          </a:r>
          <a:r>
            <a:rPr kumimoji="1" lang="ja-JP" altLang="en-US" sz="1100">
              <a:solidFill>
                <a:sysClr val="windowText" lastClr="000000"/>
              </a:solidFill>
              <a:effectLst/>
              <a:latin typeface="+mn-lt"/>
              <a:ea typeface="+mn-ea"/>
              <a:cs typeface="+mn-cs"/>
            </a:rPr>
            <a:t>加入時の</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の一時的な増がおさまったことによる影響と考えられる</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土地区画整理事業特別会計への繰出</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国民健康保険特別会計への赤字補てん的な法定外繰出金で、増が見込まれる。特別会計は、保険料や料金の適正化を図るなど、独立採算の理念に基づいた経営を促していく。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56</xdr:row>
      <xdr:rowOff>69850</xdr:rowOff>
    </xdr:to>
    <xdr:cxnSp macro="">
      <xdr:nvCxnSpPr>
        <xdr:cNvPr id="251" name="直線コネクタ 250"/>
        <xdr:cNvCxnSpPr/>
      </xdr:nvCxnSpPr>
      <xdr:spPr>
        <a:xfrm flipV="1">
          <a:off x="15671800" y="95853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57</xdr:row>
      <xdr:rowOff>3175</xdr:rowOff>
    </xdr:to>
    <xdr:cxnSp macro="">
      <xdr:nvCxnSpPr>
        <xdr:cNvPr id="254" name="直線コネクタ 253"/>
        <xdr:cNvCxnSpPr/>
      </xdr:nvCxnSpPr>
      <xdr:spPr>
        <a:xfrm flipV="1">
          <a:off x="14782800" y="96710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3175</xdr:rowOff>
    </xdr:to>
    <xdr:cxnSp macro="">
      <xdr:nvCxnSpPr>
        <xdr:cNvPr id="257" name="直線コネクタ 256"/>
        <xdr:cNvCxnSpPr/>
      </xdr:nvCxnSpPr>
      <xdr:spPr>
        <a:xfrm>
          <a:off x="13893800" y="974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22225</xdr:rowOff>
    </xdr:to>
    <xdr:cxnSp macro="">
      <xdr:nvCxnSpPr>
        <xdr:cNvPr id="260" name="直線コネクタ 259"/>
        <xdr:cNvCxnSpPr/>
      </xdr:nvCxnSpPr>
      <xdr:spPr>
        <a:xfrm flipV="1">
          <a:off x="13004800" y="9747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70" name="楕円 269"/>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71" name="その他該当値テキスト"/>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2" name="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3" name="テキスト ボックス 272"/>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6" name="楕円 275"/>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7" name="テキスト ボックス 276"/>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78" name="楕円 277"/>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79" name="テキスト ボックス 278"/>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補助費に係るものについては、平成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下がり</a:t>
          </a:r>
          <a:r>
            <a:rPr kumimoji="1" lang="ja-JP" altLang="ja-JP" sz="1100">
              <a:solidFill>
                <a:sysClr val="windowText" lastClr="000000"/>
              </a:solidFill>
              <a:effectLst/>
              <a:latin typeface="+mn-lt"/>
              <a:ea typeface="+mn-ea"/>
              <a:cs typeface="+mn-cs"/>
            </a:rPr>
            <a:t>、類似団体平均を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った。これ</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東部清掃施設組合が解散し、</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が皆減したことや各種団体への補助金の削減が主な要因</a:t>
          </a:r>
          <a:r>
            <a:rPr kumimoji="1" lang="ja-JP" altLang="ja-JP" sz="1100">
              <a:solidFill>
                <a:sysClr val="windowText" lastClr="000000"/>
              </a:solidFill>
              <a:effectLst/>
              <a:latin typeface="+mn-lt"/>
              <a:ea typeface="+mn-ea"/>
              <a:cs typeface="+mn-cs"/>
            </a:rPr>
            <a:t>と考えられる。今後は</a:t>
          </a:r>
          <a:r>
            <a:rPr kumimoji="1" lang="ja-JP" altLang="en-US" sz="1100">
              <a:solidFill>
                <a:sysClr val="windowText" lastClr="000000"/>
              </a:solidFill>
              <a:effectLst/>
              <a:latin typeface="+mn-lt"/>
              <a:ea typeface="+mn-ea"/>
              <a:cs typeface="+mn-cs"/>
            </a:rPr>
            <a:t>南部広域行政組合</a:t>
          </a:r>
          <a:r>
            <a:rPr kumimoji="1" lang="ja-JP" altLang="ja-JP" sz="1100">
              <a:solidFill>
                <a:sysClr val="windowText" lastClr="000000"/>
              </a:solidFill>
              <a:effectLst/>
              <a:latin typeface="+mn-lt"/>
              <a:ea typeface="+mn-ea"/>
              <a:cs typeface="+mn-cs"/>
            </a:rPr>
            <a:t>や東部消防組合の負担金の増加が見込まれる</a:t>
          </a:r>
          <a:r>
            <a:rPr kumimoji="1" lang="ja-JP" altLang="en-US" sz="1100">
              <a:solidFill>
                <a:sysClr val="windowText" lastClr="000000"/>
              </a:solidFill>
              <a:effectLst/>
              <a:latin typeface="+mn-lt"/>
              <a:ea typeface="+mn-ea"/>
              <a:cs typeface="+mn-cs"/>
            </a:rPr>
            <a:t>ため、必要性の低い</a:t>
          </a:r>
          <a:r>
            <a:rPr kumimoji="1" lang="ja-JP" altLang="ja-JP" sz="1100">
              <a:solidFill>
                <a:sysClr val="windowText" lastClr="000000"/>
              </a:solidFill>
              <a:effectLst/>
              <a:latin typeface="+mn-lt"/>
              <a:ea typeface="+mn-ea"/>
              <a:cs typeface="+mn-cs"/>
            </a:rPr>
            <a:t>補助金</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見直し</a:t>
          </a:r>
          <a:r>
            <a:rPr kumimoji="1" lang="ja-JP" altLang="en-US" sz="1100">
              <a:solidFill>
                <a:sysClr val="windowText" lastClr="000000"/>
              </a:solidFill>
              <a:effectLst/>
              <a:latin typeface="+mn-lt"/>
              <a:ea typeface="+mn-ea"/>
              <a:cs typeface="+mn-cs"/>
            </a:rPr>
            <a:t>や廃止</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検討していく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19558</xdr:rowOff>
    </xdr:to>
    <xdr:cxnSp macro="">
      <xdr:nvCxnSpPr>
        <xdr:cNvPr id="309" name="直線コネクタ 308"/>
        <xdr:cNvCxnSpPr/>
      </xdr:nvCxnSpPr>
      <xdr:spPr>
        <a:xfrm flipV="1">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19558</xdr:rowOff>
    </xdr:to>
    <xdr:cxnSp macro="">
      <xdr:nvCxnSpPr>
        <xdr:cNvPr id="312" name="直線コネクタ 311"/>
        <xdr:cNvCxnSpPr/>
      </xdr:nvCxnSpPr>
      <xdr:spPr>
        <a:xfrm>
          <a:off x="14782800" y="62306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5" name="直線コネクタ 314"/>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8" name="直線コネクタ 317"/>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9"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7" name="テキスト ボックス 33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aseline="0">
              <a:solidFill>
                <a:sysClr val="windowText" lastClr="000000"/>
              </a:solidFill>
              <a:effectLst/>
              <a:latin typeface="+mn-lt"/>
              <a:ea typeface="+mn-ea"/>
              <a:cs typeface="+mn-cs"/>
            </a:rPr>
            <a:t>公債費について</a:t>
          </a:r>
          <a:r>
            <a:rPr kumimoji="1" lang="ja-JP" altLang="en-US" sz="1100" baseline="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、総額は減少傾向で</a:t>
          </a:r>
          <a:r>
            <a:rPr kumimoji="1" lang="ja-JP" altLang="en-US" sz="1100" baseline="0">
              <a:solidFill>
                <a:sysClr val="windowText" lastClr="000000"/>
              </a:solidFill>
              <a:effectLst/>
              <a:latin typeface="+mn-lt"/>
              <a:ea typeface="+mn-ea"/>
              <a:cs typeface="+mn-cs"/>
            </a:rPr>
            <a:t>あるが</a:t>
          </a:r>
          <a:r>
            <a:rPr kumimoji="1" lang="ja-JP" altLang="ja-JP" sz="110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類似団体平均と比べ</a:t>
          </a:r>
          <a:r>
            <a:rPr kumimoji="1" lang="en-US" altLang="ja-JP" sz="1100" baseline="0">
              <a:solidFill>
                <a:sysClr val="windowText" lastClr="000000"/>
              </a:solidFill>
              <a:effectLst/>
              <a:latin typeface="+mn-lt"/>
              <a:ea typeface="+mn-ea"/>
              <a:cs typeface="+mn-cs"/>
            </a:rPr>
            <a:t>1.6</a:t>
          </a:r>
          <a:r>
            <a:rPr kumimoji="1" lang="ja-JP" altLang="ja-JP" sz="1100" baseline="0">
              <a:solidFill>
                <a:sysClr val="windowText" lastClr="000000"/>
              </a:solidFill>
              <a:effectLst/>
              <a:latin typeface="+mn-lt"/>
              <a:ea typeface="+mn-ea"/>
              <a:cs typeface="+mn-cs"/>
            </a:rPr>
            <a:t>ポイント高い。今後、庁舎等複合施設建設事業や坂田小学校</a:t>
          </a:r>
          <a:r>
            <a:rPr kumimoji="1" lang="ja-JP" altLang="en-US" sz="1100" baseline="0">
              <a:solidFill>
                <a:sysClr val="windowText" lastClr="000000"/>
              </a:solidFill>
              <a:effectLst/>
              <a:latin typeface="+mn-lt"/>
              <a:ea typeface="+mn-ea"/>
              <a:cs typeface="+mn-cs"/>
            </a:rPr>
            <a:t>校舎</a:t>
          </a:r>
          <a:r>
            <a:rPr kumimoji="1" lang="ja-JP" altLang="ja-JP" sz="1100" baseline="0">
              <a:solidFill>
                <a:sysClr val="windowText" lastClr="000000"/>
              </a:solidFill>
              <a:effectLst/>
              <a:latin typeface="+mn-lt"/>
              <a:ea typeface="+mn-ea"/>
              <a:cs typeface="+mn-cs"/>
            </a:rPr>
            <a:t>危険建物新増改築事業に伴う起債の償還により上昇する見込みであり、公債費は引き続き高い水準となることから、投資事業の削減に努め、新規発行の抑制を図るなど、償還額の平準化及び公債費の上昇が急激にならないよう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100330</xdr:rowOff>
    </xdr:to>
    <xdr:cxnSp macro="">
      <xdr:nvCxnSpPr>
        <xdr:cNvPr id="370" name="直線コネクタ 369"/>
        <xdr:cNvCxnSpPr/>
      </xdr:nvCxnSpPr>
      <xdr:spPr>
        <a:xfrm flipV="1">
          <a:off x="3987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100330</xdr:rowOff>
    </xdr:to>
    <xdr:cxnSp macro="">
      <xdr:nvCxnSpPr>
        <xdr:cNvPr id="373" name="直線コネクタ 372"/>
        <xdr:cNvCxnSpPr/>
      </xdr:nvCxnSpPr>
      <xdr:spPr>
        <a:xfrm>
          <a:off x="3098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69850</xdr:rowOff>
    </xdr:to>
    <xdr:cxnSp macro="">
      <xdr:nvCxnSpPr>
        <xdr:cNvPr id="376" name="直線コネクタ 375"/>
        <xdr:cNvCxnSpPr/>
      </xdr:nvCxnSpPr>
      <xdr:spPr>
        <a:xfrm flipV="1">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100330</xdr:rowOff>
    </xdr:to>
    <xdr:cxnSp macro="">
      <xdr:nvCxnSpPr>
        <xdr:cNvPr id="379" name="直線コネクタ 378"/>
        <xdr:cNvCxnSpPr/>
      </xdr:nvCxnSpPr>
      <xdr:spPr>
        <a:xfrm flipV="1">
          <a:off x="1320800" y="1327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9" name="楕円 388"/>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0"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1" name="楕円 390"/>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2" name="テキスト ボックス 39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4" name="テキスト ボックス 393"/>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6" name="テキスト ボックス 395"/>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7" name="楕円 396"/>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8" name="テキスト ボックス 397"/>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公債費以外で経常収支比率をみると、平成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ポイント下が</a:t>
          </a:r>
          <a:r>
            <a:rPr kumimoji="1" lang="ja-JP" altLang="en-US" sz="1100">
              <a:solidFill>
                <a:sysClr val="windowText" lastClr="000000"/>
              </a:solidFill>
              <a:effectLst/>
              <a:latin typeface="+mn-lt"/>
              <a:ea typeface="+mn-ea"/>
              <a:cs typeface="+mn-cs"/>
            </a:rPr>
            <a:t>り、類似団体平均や全国平均、県平均を下回った。これは一時的な要因の影響もあるが、内部努力による経費削減の効果もあらわれている。</a:t>
          </a:r>
          <a:r>
            <a:rPr kumimoji="1" lang="ja-JP" altLang="ja-JP" sz="1100">
              <a:solidFill>
                <a:sysClr val="windowText" lastClr="000000"/>
              </a:solidFill>
              <a:effectLst/>
              <a:latin typeface="+mn-lt"/>
              <a:ea typeface="+mn-ea"/>
              <a:cs typeface="+mn-cs"/>
            </a:rPr>
            <a:t>今後、経常収支比率を安定したものとするためには、増加傾向にある扶助費をいかに抑制するかが重要であり、サービスの縮小を図るなど、対策を講じて</a:t>
          </a:r>
          <a:r>
            <a:rPr kumimoji="1" lang="ja-JP" altLang="en-US" sz="1100">
              <a:solidFill>
                <a:sysClr val="windowText" lastClr="000000"/>
              </a:solidFill>
              <a:effectLst/>
              <a:latin typeface="+mn-lt"/>
              <a:ea typeface="+mn-ea"/>
              <a:cs typeface="+mn-cs"/>
            </a:rPr>
            <a:t>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78</xdr:row>
      <xdr:rowOff>12700</xdr:rowOff>
    </xdr:to>
    <xdr:cxnSp macro="">
      <xdr:nvCxnSpPr>
        <xdr:cNvPr id="429" name="直線コネクタ 428"/>
        <xdr:cNvCxnSpPr/>
      </xdr:nvCxnSpPr>
      <xdr:spPr>
        <a:xfrm flipV="1">
          <a:off x="15671800" y="1314805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12700</xdr:rowOff>
    </xdr:to>
    <xdr:cxnSp macro="">
      <xdr:nvCxnSpPr>
        <xdr:cNvPr id="432" name="直線コネクタ 431"/>
        <xdr:cNvCxnSpPr/>
      </xdr:nvCxnSpPr>
      <xdr:spPr>
        <a:xfrm>
          <a:off x="14782800" y="13253213"/>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51563</xdr:rowOff>
    </xdr:to>
    <xdr:cxnSp macro="">
      <xdr:nvCxnSpPr>
        <xdr:cNvPr id="435" name="直線コネクタ 434"/>
        <xdr:cNvCxnSpPr/>
      </xdr:nvCxnSpPr>
      <xdr:spPr>
        <a:xfrm>
          <a:off x="13893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14987</xdr:rowOff>
    </xdr:to>
    <xdr:cxnSp macro="">
      <xdr:nvCxnSpPr>
        <xdr:cNvPr id="438" name="直線コネクタ 437"/>
        <xdr:cNvCxnSpPr/>
      </xdr:nvCxnSpPr>
      <xdr:spPr>
        <a:xfrm flipV="1">
          <a:off x="13004800" y="13148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0" name="楕円 449"/>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1" name="テキスト ボックス 45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2" name="楕円 451"/>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3" name="テキスト ボックス 452"/>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4" name="楕円 453"/>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5" name="テキスト ボックス 454"/>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7" name="テキスト ボックス 456"/>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158492</xdr:rowOff>
    </xdr:from>
    <xdr:to>
      <xdr:col>29</xdr:col>
      <xdr:colOff>127000</xdr:colOff>
      <xdr:row>18</xdr:row>
      <xdr:rowOff>12809</xdr:rowOff>
    </xdr:to>
    <xdr:cxnSp macro="">
      <xdr:nvCxnSpPr>
        <xdr:cNvPr id="52" name="直線コネクタ 51"/>
        <xdr:cNvCxnSpPr/>
      </xdr:nvCxnSpPr>
      <xdr:spPr bwMode="auto">
        <a:xfrm>
          <a:off x="5003800" y="3120767"/>
          <a:ext cx="6477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137396</xdr:rowOff>
    </xdr:from>
    <xdr:to>
      <xdr:col>26</xdr:col>
      <xdr:colOff>50800</xdr:colOff>
      <xdr:row>17</xdr:row>
      <xdr:rowOff>158492</xdr:rowOff>
    </xdr:to>
    <xdr:cxnSp macro="">
      <xdr:nvCxnSpPr>
        <xdr:cNvPr id="55" name="直線コネクタ 54"/>
        <xdr:cNvCxnSpPr/>
      </xdr:nvCxnSpPr>
      <xdr:spPr bwMode="auto">
        <a:xfrm>
          <a:off x="4305300" y="3099671"/>
          <a:ext cx="698500" cy="2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137396</xdr:rowOff>
    </xdr:from>
    <xdr:to>
      <xdr:col>22</xdr:col>
      <xdr:colOff>114300</xdr:colOff>
      <xdr:row>17</xdr:row>
      <xdr:rowOff>149381</xdr:rowOff>
    </xdr:to>
    <xdr:cxnSp macro="">
      <xdr:nvCxnSpPr>
        <xdr:cNvPr id="58" name="直線コネクタ 57"/>
        <xdr:cNvCxnSpPr/>
      </xdr:nvCxnSpPr>
      <xdr:spPr bwMode="auto">
        <a:xfrm flipV="1">
          <a:off x="3606800" y="3099671"/>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149381</xdr:rowOff>
    </xdr:from>
    <xdr:to>
      <xdr:col>18</xdr:col>
      <xdr:colOff>177800</xdr:colOff>
      <xdr:row>17</xdr:row>
      <xdr:rowOff>155553</xdr:rowOff>
    </xdr:to>
    <xdr:cxnSp macro="">
      <xdr:nvCxnSpPr>
        <xdr:cNvPr id="61" name="直線コネクタ 60"/>
        <xdr:cNvCxnSpPr/>
      </xdr:nvCxnSpPr>
      <xdr:spPr bwMode="auto">
        <a:xfrm flipV="1">
          <a:off x="2908300" y="3111656"/>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133459</xdr:rowOff>
    </xdr:from>
    <xdr:to>
      <xdr:col>29</xdr:col>
      <xdr:colOff>177800</xdr:colOff>
      <xdr:row>18</xdr:row>
      <xdr:rowOff>63609</xdr:rowOff>
    </xdr:to>
    <xdr:sp macro="" textlink="">
      <xdr:nvSpPr>
        <xdr:cNvPr id="71" name="楕円 70"/>
        <xdr:cNvSpPr/>
      </xdr:nvSpPr>
      <xdr:spPr bwMode="auto">
        <a:xfrm>
          <a:off x="5600700" y="30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105536</xdr:rowOff>
    </xdr:from>
    <xdr:ext cx="762000" cy="259045"/>
    <xdr:sp macro="" textlink="">
      <xdr:nvSpPr>
        <xdr:cNvPr id="72" name="人口1人当たり決算額の推移該当値テキスト130"/>
        <xdr:cNvSpPr txBox="1"/>
      </xdr:nvSpPr>
      <xdr:spPr>
        <a:xfrm>
          <a:off x="5740400" y="30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107692</xdr:rowOff>
    </xdr:from>
    <xdr:to>
      <xdr:col>26</xdr:col>
      <xdr:colOff>101600</xdr:colOff>
      <xdr:row>18</xdr:row>
      <xdr:rowOff>37842</xdr:rowOff>
    </xdr:to>
    <xdr:sp macro="" textlink="">
      <xdr:nvSpPr>
        <xdr:cNvPr id="73" name="楕円 72"/>
        <xdr:cNvSpPr/>
      </xdr:nvSpPr>
      <xdr:spPr bwMode="auto">
        <a:xfrm>
          <a:off x="49530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48019</xdr:rowOff>
    </xdr:from>
    <xdr:ext cx="736600" cy="259045"/>
    <xdr:sp macro="" textlink="">
      <xdr:nvSpPr>
        <xdr:cNvPr id="74" name="テキスト ボックス 73"/>
        <xdr:cNvSpPr txBox="1"/>
      </xdr:nvSpPr>
      <xdr:spPr>
        <a:xfrm>
          <a:off x="4622800" y="283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86596</xdr:rowOff>
    </xdr:from>
    <xdr:to>
      <xdr:col>22</xdr:col>
      <xdr:colOff>165100</xdr:colOff>
      <xdr:row>18</xdr:row>
      <xdr:rowOff>16746</xdr:rowOff>
    </xdr:to>
    <xdr:sp macro="" textlink="">
      <xdr:nvSpPr>
        <xdr:cNvPr id="75" name="楕円 74"/>
        <xdr:cNvSpPr/>
      </xdr:nvSpPr>
      <xdr:spPr bwMode="auto">
        <a:xfrm>
          <a:off x="4254500" y="304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26923</xdr:rowOff>
    </xdr:from>
    <xdr:ext cx="762000" cy="259045"/>
    <xdr:sp macro="" textlink="">
      <xdr:nvSpPr>
        <xdr:cNvPr id="76" name="テキスト ボックス 75"/>
        <xdr:cNvSpPr txBox="1"/>
      </xdr:nvSpPr>
      <xdr:spPr>
        <a:xfrm>
          <a:off x="39243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98581</xdr:rowOff>
    </xdr:from>
    <xdr:to>
      <xdr:col>19</xdr:col>
      <xdr:colOff>38100</xdr:colOff>
      <xdr:row>18</xdr:row>
      <xdr:rowOff>28731</xdr:rowOff>
    </xdr:to>
    <xdr:sp macro="" textlink="">
      <xdr:nvSpPr>
        <xdr:cNvPr id="77" name="楕円 76"/>
        <xdr:cNvSpPr/>
      </xdr:nvSpPr>
      <xdr:spPr bwMode="auto">
        <a:xfrm>
          <a:off x="3556000" y="30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38908</xdr:rowOff>
    </xdr:from>
    <xdr:ext cx="762000" cy="259045"/>
    <xdr:sp macro="" textlink="">
      <xdr:nvSpPr>
        <xdr:cNvPr id="78" name="テキスト ボックス 77"/>
        <xdr:cNvSpPr txBox="1"/>
      </xdr:nvSpPr>
      <xdr:spPr>
        <a:xfrm>
          <a:off x="3225800" y="282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104753</xdr:rowOff>
    </xdr:from>
    <xdr:to>
      <xdr:col>15</xdr:col>
      <xdr:colOff>101600</xdr:colOff>
      <xdr:row>18</xdr:row>
      <xdr:rowOff>34903</xdr:rowOff>
    </xdr:to>
    <xdr:sp macro="" textlink="">
      <xdr:nvSpPr>
        <xdr:cNvPr id="79" name="楕円 78"/>
        <xdr:cNvSpPr/>
      </xdr:nvSpPr>
      <xdr:spPr bwMode="auto">
        <a:xfrm>
          <a:off x="2857500" y="306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19680</xdr:rowOff>
    </xdr:from>
    <xdr:ext cx="762000" cy="259045"/>
    <xdr:sp macro="" textlink="">
      <xdr:nvSpPr>
        <xdr:cNvPr id="80" name="テキスト ボックス 79"/>
        <xdr:cNvSpPr txBox="1"/>
      </xdr:nvSpPr>
      <xdr:spPr>
        <a:xfrm>
          <a:off x="2527300" y="31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185424</xdr:rowOff>
    </xdr:from>
    <xdr:to>
      <xdr:col>29</xdr:col>
      <xdr:colOff>127000</xdr:colOff>
      <xdr:row>35</xdr:row>
      <xdr:rowOff>196168</xdr:rowOff>
    </xdr:to>
    <xdr:cxnSp macro="">
      <xdr:nvCxnSpPr>
        <xdr:cNvPr id="115" name="直線コネクタ 114"/>
        <xdr:cNvCxnSpPr/>
      </xdr:nvCxnSpPr>
      <xdr:spPr bwMode="auto">
        <a:xfrm>
          <a:off x="5003800" y="6795774"/>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180944</xdr:rowOff>
    </xdr:from>
    <xdr:ext cx="762000" cy="259045"/>
    <xdr:sp macro="" textlink="">
      <xdr:nvSpPr>
        <xdr:cNvPr id="116" name="人口1人当たり決算額の推移平均値テキスト445"/>
        <xdr:cNvSpPr txBox="1"/>
      </xdr:nvSpPr>
      <xdr:spPr>
        <a:xfrm>
          <a:off x="5740400" y="6791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185424</xdr:rowOff>
    </xdr:from>
    <xdr:to>
      <xdr:col>26</xdr:col>
      <xdr:colOff>50800</xdr:colOff>
      <xdr:row>35</xdr:row>
      <xdr:rowOff>252632</xdr:rowOff>
    </xdr:to>
    <xdr:cxnSp macro="">
      <xdr:nvCxnSpPr>
        <xdr:cNvPr id="118" name="直線コネクタ 117"/>
        <xdr:cNvCxnSpPr/>
      </xdr:nvCxnSpPr>
      <xdr:spPr bwMode="auto">
        <a:xfrm flipV="1">
          <a:off x="4305300" y="6795774"/>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252632</xdr:rowOff>
    </xdr:from>
    <xdr:to>
      <xdr:col>22</xdr:col>
      <xdr:colOff>114300</xdr:colOff>
      <xdr:row>35</xdr:row>
      <xdr:rowOff>256029</xdr:rowOff>
    </xdr:to>
    <xdr:cxnSp macro="">
      <xdr:nvCxnSpPr>
        <xdr:cNvPr id="121" name="直線コネクタ 120"/>
        <xdr:cNvCxnSpPr/>
      </xdr:nvCxnSpPr>
      <xdr:spPr bwMode="auto">
        <a:xfrm flipV="1">
          <a:off x="3606800" y="6862982"/>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232189</xdr:rowOff>
    </xdr:from>
    <xdr:to>
      <xdr:col>18</xdr:col>
      <xdr:colOff>177800</xdr:colOff>
      <xdr:row>35</xdr:row>
      <xdr:rowOff>256029</xdr:rowOff>
    </xdr:to>
    <xdr:cxnSp macro="">
      <xdr:nvCxnSpPr>
        <xdr:cNvPr id="124" name="直線コネクタ 123"/>
        <xdr:cNvCxnSpPr/>
      </xdr:nvCxnSpPr>
      <xdr:spPr bwMode="auto">
        <a:xfrm>
          <a:off x="2908300" y="6842539"/>
          <a:ext cx="698500" cy="2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145368</xdr:rowOff>
    </xdr:from>
    <xdr:to>
      <xdr:col>29</xdr:col>
      <xdr:colOff>177800</xdr:colOff>
      <xdr:row>35</xdr:row>
      <xdr:rowOff>246968</xdr:rowOff>
    </xdr:to>
    <xdr:sp macro="" textlink="">
      <xdr:nvSpPr>
        <xdr:cNvPr id="134" name="楕円 133"/>
        <xdr:cNvSpPr/>
      </xdr:nvSpPr>
      <xdr:spPr bwMode="auto">
        <a:xfrm>
          <a:off x="56007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333345</xdr:rowOff>
    </xdr:from>
    <xdr:ext cx="762000" cy="259045"/>
    <xdr:sp macro="" textlink="">
      <xdr:nvSpPr>
        <xdr:cNvPr id="135" name="人口1人当たり決算額の推移該当値テキスト445"/>
        <xdr:cNvSpPr txBox="1"/>
      </xdr:nvSpPr>
      <xdr:spPr>
        <a:xfrm>
          <a:off x="5740400" y="660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134624</xdr:rowOff>
    </xdr:from>
    <xdr:to>
      <xdr:col>26</xdr:col>
      <xdr:colOff>101600</xdr:colOff>
      <xdr:row>35</xdr:row>
      <xdr:rowOff>236224</xdr:rowOff>
    </xdr:to>
    <xdr:sp macro="" textlink="">
      <xdr:nvSpPr>
        <xdr:cNvPr id="136" name="楕円 135"/>
        <xdr:cNvSpPr/>
      </xdr:nvSpPr>
      <xdr:spPr bwMode="auto">
        <a:xfrm>
          <a:off x="4953000" y="67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246401</xdr:rowOff>
    </xdr:from>
    <xdr:ext cx="736600" cy="259045"/>
    <xdr:sp macro="" textlink="">
      <xdr:nvSpPr>
        <xdr:cNvPr id="137" name="テキスト ボックス 136"/>
        <xdr:cNvSpPr txBox="1"/>
      </xdr:nvSpPr>
      <xdr:spPr>
        <a:xfrm>
          <a:off x="4622800" y="6513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201832</xdr:rowOff>
    </xdr:from>
    <xdr:to>
      <xdr:col>22</xdr:col>
      <xdr:colOff>165100</xdr:colOff>
      <xdr:row>35</xdr:row>
      <xdr:rowOff>303432</xdr:rowOff>
    </xdr:to>
    <xdr:sp macro="" textlink="">
      <xdr:nvSpPr>
        <xdr:cNvPr id="138" name="楕円 137"/>
        <xdr:cNvSpPr/>
      </xdr:nvSpPr>
      <xdr:spPr bwMode="auto">
        <a:xfrm>
          <a:off x="4254500" y="681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313609</xdr:rowOff>
    </xdr:from>
    <xdr:ext cx="762000" cy="259045"/>
    <xdr:sp macro="" textlink="">
      <xdr:nvSpPr>
        <xdr:cNvPr id="139" name="テキスト ボックス 138"/>
        <xdr:cNvSpPr txBox="1"/>
      </xdr:nvSpPr>
      <xdr:spPr>
        <a:xfrm>
          <a:off x="3924300" y="65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205229</xdr:rowOff>
    </xdr:from>
    <xdr:to>
      <xdr:col>19</xdr:col>
      <xdr:colOff>38100</xdr:colOff>
      <xdr:row>35</xdr:row>
      <xdr:rowOff>306829</xdr:rowOff>
    </xdr:to>
    <xdr:sp macro="" textlink="">
      <xdr:nvSpPr>
        <xdr:cNvPr id="140" name="楕円 139"/>
        <xdr:cNvSpPr/>
      </xdr:nvSpPr>
      <xdr:spPr bwMode="auto">
        <a:xfrm>
          <a:off x="3556000" y="681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317006</xdr:rowOff>
    </xdr:from>
    <xdr:ext cx="762000" cy="259045"/>
    <xdr:sp macro="" textlink="">
      <xdr:nvSpPr>
        <xdr:cNvPr id="141" name="テキスト ボックス 140"/>
        <xdr:cNvSpPr txBox="1"/>
      </xdr:nvSpPr>
      <xdr:spPr>
        <a:xfrm>
          <a:off x="3225800" y="658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181389</xdr:rowOff>
    </xdr:from>
    <xdr:to>
      <xdr:col>15</xdr:col>
      <xdr:colOff>101600</xdr:colOff>
      <xdr:row>35</xdr:row>
      <xdr:rowOff>282989</xdr:rowOff>
    </xdr:to>
    <xdr:sp macro="" textlink="">
      <xdr:nvSpPr>
        <xdr:cNvPr id="142" name="楕円 141"/>
        <xdr:cNvSpPr/>
      </xdr:nvSpPr>
      <xdr:spPr bwMode="auto">
        <a:xfrm>
          <a:off x="2857500" y="679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293166</xdr:rowOff>
    </xdr:from>
    <xdr:ext cx="762000" cy="259045"/>
    <xdr:sp macro="" textlink="">
      <xdr:nvSpPr>
        <xdr:cNvPr id="143" name="テキスト ボックス 142"/>
        <xdr:cNvSpPr txBox="1"/>
      </xdr:nvSpPr>
      <xdr:spPr>
        <a:xfrm>
          <a:off x="2527300" y="65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85228</xdr:rowOff>
    </xdr:from>
    <xdr:to>
      <xdr:col>24</xdr:col>
      <xdr:colOff>63500</xdr:colOff>
      <xdr:row>36</xdr:row>
      <xdr:rowOff>107173</xdr:rowOff>
    </xdr:to>
    <xdr:cxnSp macro="">
      <xdr:nvCxnSpPr>
        <xdr:cNvPr id="63" name="直線コネクタ 62"/>
        <xdr:cNvCxnSpPr/>
      </xdr:nvCxnSpPr>
      <xdr:spPr>
        <a:xfrm>
          <a:off x="3797300" y="6257428"/>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85228</xdr:rowOff>
    </xdr:from>
    <xdr:to>
      <xdr:col>19</xdr:col>
      <xdr:colOff>177800</xdr:colOff>
      <xdr:row>36</xdr:row>
      <xdr:rowOff>105606</xdr:rowOff>
    </xdr:to>
    <xdr:cxnSp macro="">
      <xdr:nvCxnSpPr>
        <xdr:cNvPr id="66" name="直線コネクタ 65"/>
        <xdr:cNvCxnSpPr/>
      </xdr:nvCxnSpPr>
      <xdr:spPr>
        <a:xfrm flipV="1">
          <a:off x="2908300" y="6257428"/>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105606</xdr:rowOff>
    </xdr:from>
    <xdr:to>
      <xdr:col>15</xdr:col>
      <xdr:colOff>50800</xdr:colOff>
      <xdr:row>36</xdr:row>
      <xdr:rowOff>130801</xdr:rowOff>
    </xdr:to>
    <xdr:cxnSp macro="">
      <xdr:nvCxnSpPr>
        <xdr:cNvPr id="69" name="直線コネクタ 68"/>
        <xdr:cNvCxnSpPr/>
      </xdr:nvCxnSpPr>
      <xdr:spPr>
        <a:xfrm flipV="1">
          <a:off x="2019300" y="6277806"/>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129168</xdr:rowOff>
    </xdr:from>
    <xdr:to>
      <xdr:col>10</xdr:col>
      <xdr:colOff>114300</xdr:colOff>
      <xdr:row>36</xdr:row>
      <xdr:rowOff>130801</xdr:rowOff>
    </xdr:to>
    <xdr:cxnSp macro="">
      <xdr:nvCxnSpPr>
        <xdr:cNvPr id="72" name="直線コネクタ 71"/>
        <xdr:cNvCxnSpPr/>
      </xdr:nvCxnSpPr>
      <xdr:spPr>
        <a:xfrm>
          <a:off x="1130300" y="630136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56373</xdr:rowOff>
    </xdr:from>
    <xdr:to>
      <xdr:col>24</xdr:col>
      <xdr:colOff>114300</xdr:colOff>
      <xdr:row>36</xdr:row>
      <xdr:rowOff>157973</xdr:rowOff>
    </xdr:to>
    <xdr:sp macro="" textlink="">
      <xdr:nvSpPr>
        <xdr:cNvPr id="82" name="楕円 81"/>
        <xdr:cNvSpPr/>
      </xdr:nvSpPr>
      <xdr:spPr>
        <a:xfrm>
          <a:off x="4584700" y="62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34800</xdr:rowOff>
    </xdr:from>
    <xdr:ext cx="534377" cy="259045"/>
    <xdr:sp macro="" textlink="">
      <xdr:nvSpPr>
        <xdr:cNvPr id="83" name="人件費該当値テキスト"/>
        <xdr:cNvSpPr txBox="1"/>
      </xdr:nvSpPr>
      <xdr:spPr>
        <a:xfrm>
          <a:off x="4686300" y="62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34428</xdr:rowOff>
    </xdr:from>
    <xdr:to>
      <xdr:col>20</xdr:col>
      <xdr:colOff>38100</xdr:colOff>
      <xdr:row>36</xdr:row>
      <xdr:rowOff>136028</xdr:rowOff>
    </xdr:to>
    <xdr:sp macro="" textlink="">
      <xdr:nvSpPr>
        <xdr:cNvPr id="84" name="楕円 83"/>
        <xdr:cNvSpPr/>
      </xdr:nvSpPr>
      <xdr:spPr>
        <a:xfrm>
          <a:off x="3746500" y="62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127155</xdr:rowOff>
    </xdr:from>
    <xdr:ext cx="534377" cy="259045"/>
    <xdr:sp macro="" textlink="">
      <xdr:nvSpPr>
        <xdr:cNvPr id="85" name="テキスト ボックス 84"/>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54806</xdr:rowOff>
    </xdr:from>
    <xdr:to>
      <xdr:col>15</xdr:col>
      <xdr:colOff>101600</xdr:colOff>
      <xdr:row>36</xdr:row>
      <xdr:rowOff>156406</xdr:rowOff>
    </xdr:to>
    <xdr:sp macro="" textlink="">
      <xdr:nvSpPr>
        <xdr:cNvPr id="86" name="楕円 85"/>
        <xdr:cNvSpPr/>
      </xdr:nvSpPr>
      <xdr:spPr>
        <a:xfrm>
          <a:off x="2857500" y="6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147533</xdr:rowOff>
    </xdr:from>
    <xdr:ext cx="534377" cy="259045"/>
    <xdr:sp macro="" textlink="">
      <xdr:nvSpPr>
        <xdr:cNvPr id="87" name="テキスト ボックス 86"/>
        <xdr:cNvSpPr txBox="1"/>
      </xdr:nvSpPr>
      <xdr:spPr>
        <a:xfrm>
          <a:off x="2641111" y="63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80001</xdr:rowOff>
    </xdr:from>
    <xdr:to>
      <xdr:col>10</xdr:col>
      <xdr:colOff>165100</xdr:colOff>
      <xdr:row>37</xdr:row>
      <xdr:rowOff>10151</xdr:rowOff>
    </xdr:to>
    <xdr:sp macro="" textlink="">
      <xdr:nvSpPr>
        <xdr:cNvPr id="88" name="楕円 87"/>
        <xdr:cNvSpPr/>
      </xdr:nvSpPr>
      <xdr:spPr>
        <a:xfrm>
          <a:off x="1968500" y="62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1278</xdr:rowOff>
    </xdr:from>
    <xdr:ext cx="534377" cy="259045"/>
    <xdr:sp macro="" textlink="">
      <xdr:nvSpPr>
        <xdr:cNvPr id="89" name="テキスト ボックス 88"/>
        <xdr:cNvSpPr txBox="1"/>
      </xdr:nvSpPr>
      <xdr:spPr>
        <a:xfrm>
          <a:off x="1752111" y="63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78368</xdr:rowOff>
    </xdr:from>
    <xdr:to>
      <xdr:col>6</xdr:col>
      <xdr:colOff>38100</xdr:colOff>
      <xdr:row>37</xdr:row>
      <xdr:rowOff>8518</xdr:rowOff>
    </xdr:to>
    <xdr:sp macro="" textlink="">
      <xdr:nvSpPr>
        <xdr:cNvPr id="90" name="楕円 89"/>
        <xdr:cNvSpPr/>
      </xdr:nvSpPr>
      <xdr:spPr>
        <a:xfrm>
          <a:off x="1079500" y="62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171095</xdr:rowOff>
    </xdr:from>
    <xdr:ext cx="534377" cy="259045"/>
    <xdr:sp macro="" textlink="">
      <xdr:nvSpPr>
        <xdr:cNvPr id="91" name="テキスト ボックス 90"/>
        <xdr:cNvSpPr txBox="1"/>
      </xdr:nvSpPr>
      <xdr:spPr>
        <a:xfrm>
          <a:off x="863111" y="63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132146</xdr:rowOff>
    </xdr:from>
    <xdr:to>
      <xdr:col>24</xdr:col>
      <xdr:colOff>63500</xdr:colOff>
      <xdr:row>58</xdr:row>
      <xdr:rowOff>149027</xdr:rowOff>
    </xdr:to>
    <xdr:cxnSp macro="">
      <xdr:nvCxnSpPr>
        <xdr:cNvPr id="122" name="直線コネクタ 121"/>
        <xdr:cNvCxnSpPr/>
      </xdr:nvCxnSpPr>
      <xdr:spPr>
        <a:xfrm>
          <a:off x="3797300" y="10076246"/>
          <a:ext cx="838200" cy="1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127940</xdr:rowOff>
    </xdr:from>
    <xdr:to>
      <xdr:col>19</xdr:col>
      <xdr:colOff>177800</xdr:colOff>
      <xdr:row>58</xdr:row>
      <xdr:rowOff>132146</xdr:rowOff>
    </xdr:to>
    <xdr:cxnSp macro="">
      <xdr:nvCxnSpPr>
        <xdr:cNvPr id="125" name="直線コネクタ 124"/>
        <xdr:cNvCxnSpPr/>
      </xdr:nvCxnSpPr>
      <xdr:spPr>
        <a:xfrm>
          <a:off x="2908300" y="1007204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100394</xdr:rowOff>
    </xdr:from>
    <xdr:to>
      <xdr:col>15</xdr:col>
      <xdr:colOff>50800</xdr:colOff>
      <xdr:row>58</xdr:row>
      <xdr:rowOff>127940</xdr:rowOff>
    </xdr:to>
    <xdr:cxnSp macro="">
      <xdr:nvCxnSpPr>
        <xdr:cNvPr id="128" name="直線コネクタ 127"/>
        <xdr:cNvCxnSpPr/>
      </xdr:nvCxnSpPr>
      <xdr:spPr>
        <a:xfrm>
          <a:off x="2019300" y="10044494"/>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100394</xdr:rowOff>
    </xdr:from>
    <xdr:to>
      <xdr:col>10</xdr:col>
      <xdr:colOff>114300</xdr:colOff>
      <xdr:row>58</xdr:row>
      <xdr:rowOff>112761</xdr:rowOff>
    </xdr:to>
    <xdr:cxnSp macro="">
      <xdr:nvCxnSpPr>
        <xdr:cNvPr id="131" name="直線コネクタ 130"/>
        <xdr:cNvCxnSpPr/>
      </xdr:nvCxnSpPr>
      <xdr:spPr>
        <a:xfrm flipV="1">
          <a:off x="1130300" y="10044494"/>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98227</xdr:rowOff>
    </xdr:from>
    <xdr:to>
      <xdr:col>24</xdr:col>
      <xdr:colOff>114300</xdr:colOff>
      <xdr:row>59</xdr:row>
      <xdr:rowOff>28377</xdr:rowOff>
    </xdr:to>
    <xdr:sp macro="" textlink="">
      <xdr:nvSpPr>
        <xdr:cNvPr id="141" name="楕円 140"/>
        <xdr:cNvSpPr/>
      </xdr:nvSpPr>
      <xdr:spPr>
        <a:xfrm>
          <a:off x="4584700" y="100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13154</xdr:rowOff>
    </xdr:from>
    <xdr:ext cx="534377" cy="259045"/>
    <xdr:sp macro="" textlink="">
      <xdr:nvSpPr>
        <xdr:cNvPr id="142" name="物件費該当値テキスト"/>
        <xdr:cNvSpPr txBox="1"/>
      </xdr:nvSpPr>
      <xdr:spPr>
        <a:xfrm>
          <a:off x="4686300" y="99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81346</xdr:rowOff>
    </xdr:from>
    <xdr:to>
      <xdr:col>20</xdr:col>
      <xdr:colOff>38100</xdr:colOff>
      <xdr:row>59</xdr:row>
      <xdr:rowOff>11496</xdr:rowOff>
    </xdr:to>
    <xdr:sp macro="" textlink="">
      <xdr:nvSpPr>
        <xdr:cNvPr id="143" name="楕円 142"/>
        <xdr:cNvSpPr/>
      </xdr:nvSpPr>
      <xdr:spPr>
        <a:xfrm>
          <a:off x="3746500" y="100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2623</xdr:rowOff>
    </xdr:from>
    <xdr:ext cx="534377" cy="259045"/>
    <xdr:sp macro="" textlink="">
      <xdr:nvSpPr>
        <xdr:cNvPr id="144" name="テキスト ボックス 143"/>
        <xdr:cNvSpPr txBox="1"/>
      </xdr:nvSpPr>
      <xdr:spPr>
        <a:xfrm>
          <a:off x="3530111" y="101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77140</xdr:rowOff>
    </xdr:from>
    <xdr:to>
      <xdr:col>15</xdr:col>
      <xdr:colOff>101600</xdr:colOff>
      <xdr:row>59</xdr:row>
      <xdr:rowOff>7290</xdr:rowOff>
    </xdr:to>
    <xdr:sp macro="" textlink="">
      <xdr:nvSpPr>
        <xdr:cNvPr id="145" name="楕円 144"/>
        <xdr:cNvSpPr/>
      </xdr:nvSpPr>
      <xdr:spPr>
        <a:xfrm>
          <a:off x="2857500" y="100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169867</xdr:rowOff>
    </xdr:from>
    <xdr:ext cx="534377" cy="259045"/>
    <xdr:sp macro="" textlink="">
      <xdr:nvSpPr>
        <xdr:cNvPr id="146" name="テキスト ボックス 145"/>
        <xdr:cNvSpPr txBox="1"/>
      </xdr:nvSpPr>
      <xdr:spPr>
        <a:xfrm>
          <a:off x="2641111" y="1011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49594</xdr:rowOff>
    </xdr:from>
    <xdr:to>
      <xdr:col>10</xdr:col>
      <xdr:colOff>165100</xdr:colOff>
      <xdr:row>58</xdr:row>
      <xdr:rowOff>151194</xdr:rowOff>
    </xdr:to>
    <xdr:sp macro="" textlink="">
      <xdr:nvSpPr>
        <xdr:cNvPr id="147" name="楕円 146"/>
        <xdr:cNvSpPr/>
      </xdr:nvSpPr>
      <xdr:spPr>
        <a:xfrm>
          <a:off x="1968500" y="99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142321</xdr:rowOff>
    </xdr:from>
    <xdr:ext cx="534377" cy="259045"/>
    <xdr:sp macro="" textlink="">
      <xdr:nvSpPr>
        <xdr:cNvPr id="148" name="テキスト ボックス 147"/>
        <xdr:cNvSpPr txBox="1"/>
      </xdr:nvSpPr>
      <xdr:spPr>
        <a:xfrm>
          <a:off x="1752111" y="100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61961</xdr:rowOff>
    </xdr:from>
    <xdr:to>
      <xdr:col>6</xdr:col>
      <xdr:colOff>38100</xdr:colOff>
      <xdr:row>58</xdr:row>
      <xdr:rowOff>163561</xdr:rowOff>
    </xdr:to>
    <xdr:sp macro="" textlink="">
      <xdr:nvSpPr>
        <xdr:cNvPr id="149" name="楕円 148"/>
        <xdr:cNvSpPr/>
      </xdr:nvSpPr>
      <xdr:spPr>
        <a:xfrm>
          <a:off x="1079500" y="10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154688</xdr:rowOff>
    </xdr:from>
    <xdr:ext cx="534377" cy="259045"/>
    <xdr:sp macro="" textlink="">
      <xdr:nvSpPr>
        <xdr:cNvPr id="150" name="テキスト ボックス 149"/>
        <xdr:cNvSpPr txBox="1"/>
      </xdr:nvSpPr>
      <xdr:spPr>
        <a:xfrm>
          <a:off x="863111" y="100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60909</xdr:rowOff>
    </xdr:from>
    <xdr:to>
      <xdr:col>24</xdr:col>
      <xdr:colOff>63500</xdr:colOff>
      <xdr:row>78</xdr:row>
      <xdr:rowOff>72492</xdr:rowOff>
    </xdr:to>
    <xdr:cxnSp macro="">
      <xdr:nvCxnSpPr>
        <xdr:cNvPr id="179" name="直線コネクタ 178"/>
        <xdr:cNvCxnSpPr/>
      </xdr:nvCxnSpPr>
      <xdr:spPr>
        <a:xfrm>
          <a:off x="3797300" y="13434009"/>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60909</xdr:rowOff>
    </xdr:from>
    <xdr:to>
      <xdr:col>19</xdr:col>
      <xdr:colOff>177800</xdr:colOff>
      <xdr:row>78</xdr:row>
      <xdr:rowOff>97486</xdr:rowOff>
    </xdr:to>
    <xdr:cxnSp macro="">
      <xdr:nvCxnSpPr>
        <xdr:cNvPr id="182" name="直線コネクタ 181"/>
        <xdr:cNvCxnSpPr/>
      </xdr:nvCxnSpPr>
      <xdr:spPr>
        <a:xfrm flipV="1">
          <a:off x="2908300" y="13434009"/>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91008</xdr:rowOff>
    </xdr:from>
    <xdr:to>
      <xdr:col>15</xdr:col>
      <xdr:colOff>50800</xdr:colOff>
      <xdr:row>78</xdr:row>
      <xdr:rowOff>97486</xdr:rowOff>
    </xdr:to>
    <xdr:cxnSp macro="">
      <xdr:nvCxnSpPr>
        <xdr:cNvPr id="185" name="直線コネクタ 184"/>
        <xdr:cNvCxnSpPr/>
      </xdr:nvCxnSpPr>
      <xdr:spPr>
        <a:xfrm>
          <a:off x="2019300" y="1346410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85979</xdr:rowOff>
    </xdr:from>
    <xdr:to>
      <xdr:col>10</xdr:col>
      <xdr:colOff>114300</xdr:colOff>
      <xdr:row>78</xdr:row>
      <xdr:rowOff>91008</xdr:rowOff>
    </xdr:to>
    <xdr:cxnSp macro="">
      <xdr:nvCxnSpPr>
        <xdr:cNvPr id="188" name="直線コネクタ 187"/>
        <xdr:cNvCxnSpPr/>
      </xdr:nvCxnSpPr>
      <xdr:spPr>
        <a:xfrm>
          <a:off x="1130300" y="134590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21692</xdr:rowOff>
    </xdr:from>
    <xdr:to>
      <xdr:col>24</xdr:col>
      <xdr:colOff>114300</xdr:colOff>
      <xdr:row>78</xdr:row>
      <xdr:rowOff>123292</xdr:rowOff>
    </xdr:to>
    <xdr:sp macro="" textlink="">
      <xdr:nvSpPr>
        <xdr:cNvPr id="198" name="楕円 197"/>
        <xdr:cNvSpPr/>
      </xdr:nvSpPr>
      <xdr:spPr>
        <a:xfrm>
          <a:off x="45847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108069</xdr:rowOff>
    </xdr:from>
    <xdr:ext cx="469744" cy="259045"/>
    <xdr:sp macro="" textlink="">
      <xdr:nvSpPr>
        <xdr:cNvPr id="199" name="維持補修費該当値テキスト"/>
        <xdr:cNvSpPr txBox="1"/>
      </xdr:nvSpPr>
      <xdr:spPr>
        <a:xfrm>
          <a:off x="4686300" y="133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10109</xdr:rowOff>
    </xdr:from>
    <xdr:to>
      <xdr:col>20</xdr:col>
      <xdr:colOff>38100</xdr:colOff>
      <xdr:row>78</xdr:row>
      <xdr:rowOff>111709</xdr:rowOff>
    </xdr:to>
    <xdr:sp macro="" textlink="">
      <xdr:nvSpPr>
        <xdr:cNvPr id="200" name="楕円 199"/>
        <xdr:cNvSpPr/>
      </xdr:nvSpPr>
      <xdr:spPr>
        <a:xfrm>
          <a:off x="3746500" y="13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102836</xdr:rowOff>
    </xdr:from>
    <xdr:ext cx="469744" cy="259045"/>
    <xdr:sp macro="" textlink="">
      <xdr:nvSpPr>
        <xdr:cNvPr id="201" name="テキスト ボックス 200"/>
        <xdr:cNvSpPr txBox="1"/>
      </xdr:nvSpPr>
      <xdr:spPr>
        <a:xfrm>
          <a:off x="3562428" y="134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46686</xdr:rowOff>
    </xdr:from>
    <xdr:to>
      <xdr:col>15</xdr:col>
      <xdr:colOff>101600</xdr:colOff>
      <xdr:row>78</xdr:row>
      <xdr:rowOff>148286</xdr:rowOff>
    </xdr:to>
    <xdr:sp macro="" textlink="">
      <xdr:nvSpPr>
        <xdr:cNvPr id="202" name="楕円 201"/>
        <xdr:cNvSpPr/>
      </xdr:nvSpPr>
      <xdr:spPr>
        <a:xfrm>
          <a:off x="2857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139413</xdr:rowOff>
    </xdr:from>
    <xdr:ext cx="469744" cy="259045"/>
    <xdr:sp macro="" textlink="">
      <xdr:nvSpPr>
        <xdr:cNvPr id="203" name="テキスト ボックス 202"/>
        <xdr:cNvSpPr txBox="1"/>
      </xdr:nvSpPr>
      <xdr:spPr>
        <a:xfrm>
          <a:off x="2673428"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40208</xdr:rowOff>
    </xdr:from>
    <xdr:to>
      <xdr:col>10</xdr:col>
      <xdr:colOff>165100</xdr:colOff>
      <xdr:row>78</xdr:row>
      <xdr:rowOff>141808</xdr:rowOff>
    </xdr:to>
    <xdr:sp macro="" textlink="">
      <xdr:nvSpPr>
        <xdr:cNvPr id="204" name="楕円 203"/>
        <xdr:cNvSpPr/>
      </xdr:nvSpPr>
      <xdr:spPr>
        <a:xfrm>
          <a:off x="1968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132935</xdr:rowOff>
    </xdr:from>
    <xdr:ext cx="469744" cy="259045"/>
    <xdr:sp macro="" textlink="">
      <xdr:nvSpPr>
        <xdr:cNvPr id="205" name="テキスト ボックス 204"/>
        <xdr:cNvSpPr txBox="1"/>
      </xdr:nvSpPr>
      <xdr:spPr>
        <a:xfrm>
          <a:off x="1784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35179</xdr:rowOff>
    </xdr:from>
    <xdr:to>
      <xdr:col>6</xdr:col>
      <xdr:colOff>38100</xdr:colOff>
      <xdr:row>78</xdr:row>
      <xdr:rowOff>136779</xdr:rowOff>
    </xdr:to>
    <xdr:sp macro="" textlink="">
      <xdr:nvSpPr>
        <xdr:cNvPr id="206" name="楕円 205"/>
        <xdr:cNvSpPr/>
      </xdr:nvSpPr>
      <xdr:spPr>
        <a:xfrm>
          <a:off x="1079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127906</xdr:rowOff>
    </xdr:from>
    <xdr:ext cx="469744" cy="259045"/>
    <xdr:sp macro="" textlink="">
      <xdr:nvSpPr>
        <xdr:cNvPr id="207" name="テキスト ボックス 206"/>
        <xdr:cNvSpPr txBox="1"/>
      </xdr:nvSpPr>
      <xdr:spPr>
        <a:xfrm>
          <a:off x="895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36773</xdr:rowOff>
    </xdr:from>
    <xdr:to>
      <xdr:col>24</xdr:col>
      <xdr:colOff>63500</xdr:colOff>
      <xdr:row>93</xdr:row>
      <xdr:rowOff>126575</xdr:rowOff>
    </xdr:to>
    <xdr:cxnSp macro="">
      <xdr:nvCxnSpPr>
        <xdr:cNvPr id="237" name="直線コネクタ 236"/>
        <xdr:cNvCxnSpPr/>
      </xdr:nvCxnSpPr>
      <xdr:spPr>
        <a:xfrm>
          <a:off x="3797300" y="15981623"/>
          <a:ext cx="8382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36773</xdr:rowOff>
    </xdr:from>
    <xdr:to>
      <xdr:col>19</xdr:col>
      <xdr:colOff>177800</xdr:colOff>
      <xdr:row>93</xdr:row>
      <xdr:rowOff>113697</xdr:rowOff>
    </xdr:to>
    <xdr:cxnSp macro="">
      <xdr:nvCxnSpPr>
        <xdr:cNvPr id="240" name="直線コネクタ 239"/>
        <xdr:cNvCxnSpPr/>
      </xdr:nvCxnSpPr>
      <xdr:spPr>
        <a:xfrm flipV="1">
          <a:off x="2908300" y="15981623"/>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113697</xdr:rowOff>
    </xdr:from>
    <xdr:to>
      <xdr:col>15</xdr:col>
      <xdr:colOff>50800</xdr:colOff>
      <xdr:row>94</xdr:row>
      <xdr:rowOff>84265</xdr:rowOff>
    </xdr:to>
    <xdr:cxnSp macro="">
      <xdr:nvCxnSpPr>
        <xdr:cNvPr id="243" name="直線コネクタ 242"/>
        <xdr:cNvCxnSpPr/>
      </xdr:nvCxnSpPr>
      <xdr:spPr>
        <a:xfrm flipV="1">
          <a:off x="2019300" y="16058547"/>
          <a:ext cx="889000" cy="14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84265</xdr:rowOff>
    </xdr:from>
    <xdr:to>
      <xdr:col>10</xdr:col>
      <xdr:colOff>114300</xdr:colOff>
      <xdr:row>94</xdr:row>
      <xdr:rowOff>133547</xdr:rowOff>
    </xdr:to>
    <xdr:cxnSp macro="">
      <xdr:nvCxnSpPr>
        <xdr:cNvPr id="246" name="直線コネクタ 245"/>
        <xdr:cNvCxnSpPr/>
      </xdr:nvCxnSpPr>
      <xdr:spPr>
        <a:xfrm flipV="1">
          <a:off x="1130300" y="16200565"/>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75775</xdr:rowOff>
    </xdr:from>
    <xdr:to>
      <xdr:col>24</xdr:col>
      <xdr:colOff>114300</xdr:colOff>
      <xdr:row>94</xdr:row>
      <xdr:rowOff>5925</xdr:rowOff>
    </xdr:to>
    <xdr:sp macro="" textlink="">
      <xdr:nvSpPr>
        <xdr:cNvPr id="256" name="楕円 255"/>
        <xdr:cNvSpPr/>
      </xdr:nvSpPr>
      <xdr:spPr>
        <a:xfrm>
          <a:off x="4584700" y="160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98652</xdr:rowOff>
    </xdr:from>
    <xdr:ext cx="534377" cy="259045"/>
    <xdr:sp macro="" textlink="">
      <xdr:nvSpPr>
        <xdr:cNvPr id="257" name="扶助費該当値テキスト"/>
        <xdr:cNvSpPr txBox="1"/>
      </xdr:nvSpPr>
      <xdr:spPr>
        <a:xfrm>
          <a:off x="4686300" y="158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157423</xdr:rowOff>
    </xdr:from>
    <xdr:to>
      <xdr:col>20</xdr:col>
      <xdr:colOff>38100</xdr:colOff>
      <xdr:row>93</xdr:row>
      <xdr:rowOff>87573</xdr:rowOff>
    </xdr:to>
    <xdr:sp macro="" textlink="">
      <xdr:nvSpPr>
        <xdr:cNvPr id="258" name="楕円 257"/>
        <xdr:cNvSpPr/>
      </xdr:nvSpPr>
      <xdr:spPr>
        <a:xfrm>
          <a:off x="3746500" y="159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104100</xdr:rowOff>
    </xdr:from>
    <xdr:ext cx="534377" cy="259045"/>
    <xdr:sp macro="" textlink="">
      <xdr:nvSpPr>
        <xdr:cNvPr id="259" name="テキスト ボックス 258"/>
        <xdr:cNvSpPr txBox="1"/>
      </xdr:nvSpPr>
      <xdr:spPr>
        <a:xfrm>
          <a:off x="3530111" y="157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62897</xdr:rowOff>
    </xdr:from>
    <xdr:to>
      <xdr:col>15</xdr:col>
      <xdr:colOff>101600</xdr:colOff>
      <xdr:row>93</xdr:row>
      <xdr:rowOff>164497</xdr:rowOff>
    </xdr:to>
    <xdr:sp macro="" textlink="">
      <xdr:nvSpPr>
        <xdr:cNvPr id="260" name="楕円 259"/>
        <xdr:cNvSpPr/>
      </xdr:nvSpPr>
      <xdr:spPr>
        <a:xfrm>
          <a:off x="2857500" y="160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9574</xdr:rowOff>
    </xdr:from>
    <xdr:ext cx="534377" cy="259045"/>
    <xdr:sp macro="" textlink="">
      <xdr:nvSpPr>
        <xdr:cNvPr id="261" name="テキスト ボックス 260"/>
        <xdr:cNvSpPr txBox="1"/>
      </xdr:nvSpPr>
      <xdr:spPr>
        <a:xfrm>
          <a:off x="2641111" y="157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33465</xdr:rowOff>
    </xdr:from>
    <xdr:to>
      <xdr:col>10</xdr:col>
      <xdr:colOff>165100</xdr:colOff>
      <xdr:row>94</xdr:row>
      <xdr:rowOff>135065</xdr:rowOff>
    </xdr:to>
    <xdr:sp macro="" textlink="">
      <xdr:nvSpPr>
        <xdr:cNvPr id="262" name="楕円 261"/>
        <xdr:cNvSpPr/>
      </xdr:nvSpPr>
      <xdr:spPr>
        <a:xfrm>
          <a:off x="1968500" y="161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151592</xdr:rowOff>
    </xdr:from>
    <xdr:ext cx="534377" cy="259045"/>
    <xdr:sp macro="" textlink="">
      <xdr:nvSpPr>
        <xdr:cNvPr id="263" name="テキスト ボックス 262"/>
        <xdr:cNvSpPr txBox="1"/>
      </xdr:nvSpPr>
      <xdr:spPr>
        <a:xfrm>
          <a:off x="1752111" y="159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82747</xdr:rowOff>
    </xdr:from>
    <xdr:to>
      <xdr:col>6</xdr:col>
      <xdr:colOff>38100</xdr:colOff>
      <xdr:row>95</xdr:row>
      <xdr:rowOff>12897</xdr:rowOff>
    </xdr:to>
    <xdr:sp macro="" textlink="">
      <xdr:nvSpPr>
        <xdr:cNvPr id="264" name="楕円 263"/>
        <xdr:cNvSpPr/>
      </xdr:nvSpPr>
      <xdr:spPr>
        <a:xfrm>
          <a:off x="1079500" y="161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29424</xdr:rowOff>
    </xdr:from>
    <xdr:ext cx="534377" cy="259045"/>
    <xdr:sp macro="" textlink="">
      <xdr:nvSpPr>
        <xdr:cNvPr id="265" name="テキスト ボックス 264"/>
        <xdr:cNvSpPr txBox="1"/>
      </xdr:nvSpPr>
      <xdr:spPr>
        <a:xfrm>
          <a:off x="863111" y="159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63783</xdr:rowOff>
    </xdr:from>
    <xdr:to>
      <xdr:col>55</xdr:col>
      <xdr:colOff>0</xdr:colOff>
      <xdr:row>37</xdr:row>
      <xdr:rowOff>94731</xdr:rowOff>
    </xdr:to>
    <xdr:cxnSp macro="">
      <xdr:nvCxnSpPr>
        <xdr:cNvPr id="296" name="直線コネクタ 295"/>
        <xdr:cNvCxnSpPr/>
      </xdr:nvCxnSpPr>
      <xdr:spPr>
        <a:xfrm>
          <a:off x="9639300" y="6407433"/>
          <a:ext cx="8382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63783</xdr:rowOff>
    </xdr:from>
    <xdr:to>
      <xdr:col>50</xdr:col>
      <xdr:colOff>114300</xdr:colOff>
      <xdr:row>37</xdr:row>
      <xdr:rowOff>96081</xdr:rowOff>
    </xdr:to>
    <xdr:cxnSp macro="">
      <xdr:nvCxnSpPr>
        <xdr:cNvPr id="299" name="直線コネクタ 298"/>
        <xdr:cNvCxnSpPr/>
      </xdr:nvCxnSpPr>
      <xdr:spPr>
        <a:xfrm flipV="1">
          <a:off x="8750300" y="6407433"/>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68921</xdr:rowOff>
    </xdr:from>
    <xdr:to>
      <xdr:col>45</xdr:col>
      <xdr:colOff>177800</xdr:colOff>
      <xdr:row>37</xdr:row>
      <xdr:rowOff>96081</xdr:rowOff>
    </xdr:to>
    <xdr:cxnSp macro="">
      <xdr:nvCxnSpPr>
        <xdr:cNvPr id="302" name="直線コネクタ 301"/>
        <xdr:cNvCxnSpPr/>
      </xdr:nvCxnSpPr>
      <xdr:spPr>
        <a:xfrm>
          <a:off x="7861300" y="6412571"/>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68921</xdr:rowOff>
    </xdr:from>
    <xdr:to>
      <xdr:col>41</xdr:col>
      <xdr:colOff>50800</xdr:colOff>
      <xdr:row>37</xdr:row>
      <xdr:rowOff>101197</xdr:rowOff>
    </xdr:to>
    <xdr:cxnSp macro="">
      <xdr:nvCxnSpPr>
        <xdr:cNvPr id="305" name="直線コネクタ 304"/>
        <xdr:cNvCxnSpPr/>
      </xdr:nvCxnSpPr>
      <xdr:spPr>
        <a:xfrm flipV="1">
          <a:off x="6972300" y="6412571"/>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43931</xdr:rowOff>
    </xdr:from>
    <xdr:to>
      <xdr:col>55</xdr:col>
      <xdr:colOff>50800</xdr:colOff>
      <xdr:row>37</xdr:row>
      <xdr:rowOff>145531</xdr:rowOff>
    </xdr:to>
    <xdr:sp macro="" textlink="">
      <xdr:nvSpPr>
        <xdr:cNvPr id="315" name="楕円 314"/>
        <xdr:cNvSpPr/>
      </xdr:nvSpPr>
      <xdr:spPr>
        <a:xfrm>
          <a:off x="104267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22358</xdr:rowOff>
    </xdr:from>
    <xdr:ext cx="534377" cy="259045"/>
    <xdr:sp macro="" textlink="">
      <xdr:nvSpPr>
        <xdr:cNvPr id="316" name="補助費等該当値テキスト"/>
        <xdr:cNvSpPr txBox="1"/>
      </xdr:nvSpPr>
      <xdr:spPr>
        <a:xfrm>
          <a:off x="10528300" y="63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12983</xdr:rowOff>
    </xdr:from>
    <xdr:to>
      <xdr:col>50</xdr:col>
      <xdr:colOff>165100</xdr:colOff>
      <xdr:row>37</xdr:row>
      <xdr:rowOff>114583</xdr:rowOff>
    </xdr:to>
    <xdr:sp macro="" textlink="">
      <xdr:nvSpPr>
        <xdr:cNvPr id="317" name="楕円 316"/>
        <xdr:cNvSpPr/>
      </xdr:nvSpPr>
      <xdr:spPr>
        <a:xfrm>
          <a:off x="9588500" y="63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105710</xdr:rowOff>
    </xdr:from>
    <xdr:ext cx="534377" cy="259045"/>
    <xdr:sp macro="" textlink="">
      <xdr:nvSpPr>
        <xdr:cNvPr id="318" name="テキスト ボックス 317"/>
        <xdr:cNvSpPr txBox="1"/>
      </xdr:nvSpPr>
      <xdr:spPr>
        <a:xfrm>
          <a:off x="9372111" y="644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45281</xdr:rowOff>
    </xdr:from>
    <xdr:to>
      <xdr:col>46</xdr:col>
      <xdr:colOff>38100</xdr:colOff>
      <xdr:row>37</xdr:row>
      <xdr:rowOff>146881</xdr:rowOff>
    </xdr:to>
    <xdr:sp macro="" textlink="">
      <xdr:nvSpPr>
        <xdr:cNvPr id="319" name="楕円 318"/>
        <xdr:cNvSpPr/>
      </xdr:nvSpPr>
      <xdr:spPr>
        <a:xfrm>
          <a:off x="8699500" y="63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138008</xdr:rowOff>
    </xdr:from>
    <xdr:ext cx="534377" cy="259045"/>
    <xdr:sp macro="" textlink="">
      <xdr:nvSpPr>
        <xdr:cNvPr id="320" name="テキスト ボックス 319"/>
        <xdr:cNvSpPr txBox="1"/>
      </xdr:nvSpPr>
      <xdr:spPr>
        <a:xfrm>
          <a:off x="8483111" y="64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18121</xdr:rowOff>
    </xdr:from>
    <xdr:to>
      <xdr:col>41</xdr:col>
      <xdr:colOff>101600</xdr:colOff>
      <xdr:row>37</xdr:row>
      <xdr:rowOff>119721</xdr:rowOff>
    </xdr:to>
    <xdr:sp macro="" textlink="">
      <xdr:nvSpPr>
        <xdr:cNvPr id="321" name="楕円 320"/>
        <xdr:cNvSpPr/>
      </xdr:nvSpPr>
      <xdr:spPr>
        <a:xfrm>
          <a:off x="7810500" y="63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110848</xdr:rowOff>
    </xdr:from>
    <xdr:ext cx="534377" cy="259045"/>
    <xdr:sp macro="" textlink="">
      <xdr:nvSpPr>
        <xdr:cNvPr id="322" name="テキスト ボックス 321"/>
        <xdr:cNvSpPr txBox="1"/>
      </xdr:nvSpPr>
      <xdr:spPr>
        <a:xfrm>
          <a:off x="7594111" y="645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50397</xdr:rowOff>
    </xdr:from>
    <xdr:to>
      <xdr:col>36</xdr:col>
      <xdr:colOff>165100</xdr:colOff>
      <xdr:row>37</xdr:row>
      <xdr:rowOff>151997</xdr:rowOff>
    </xdr:to>
    <xdr:sp macro="" textlink="">
      <xdr:nvSpPr>
        <xdr:cNvPr id="323" name="楕円 322"/>
        <xdr:cNvSpPr/>
      </xdr:nvSpPr>
      <xdr:spPr>
        <a:xfrm>
          <a:off x="6921500" y="63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143124</xdr:rowOff>
    </xdr:from>
    <xdr:ext cx="534377" cy="259045"/>
    <xdr:sp macro="" textlink="">
      <xdr:nvSpPr>
        <xdr:cNvPr id="324" name="テキスト ボックス 323"/>
        <xdr:cNvSpPr txBox="1"/>
      </xdr:nvSpPr>
      <xdr:spPr>
        <a:xfrm>
          <a:off x="6705111" y="64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26375</xdr:rowOff>
    </xdr:from>
    <xdr:to>
      <xdr:col>55</xdr:col>
      <xdr:colOff>0</xdr:colOff>
      <xdr:row>57</xdr:row>
      <xdr:rowOff>142352</xdr:rowOff>
    </xdr:to>
    <xdr:cxnSp macro="">
      <xdr:nvCxnSpPr>
        <xdr:cNvPr id="353" name="直線コネクタ 352"/>
        <xdr:cNvCxnSpPr/>
      </xdr:nvCxnSpPr>
      <xdr:spPr>
        <a:xfrm>
          <a:off x="9639300" y="9799025"/>
          <a:ext cx="838200" cy="1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71440</xdr:rowOff>
    </xdr:from>
    <xdr:to>
      <xdr:col>50</xdr:col>
      <xdr:colOff>114300</xdr:colOff>
      <xdr:row>57</xdr:row>
      <xdr:rowOff>26375</xdr:rowOff>
    </xdr:to>
    <xdr:cxnSp macro="">
      <xdr:nvCxnSpPr>
        <xdr:cNvPr id="356" name="直線コネクタ 355"/>
        <xdr:cNvCxnSpPr/>
      </xdr:nvCxnSpPr>
      <xdr:spPr>
        <a:xfrm>
          <a:off x="8750300" y="9501190"/>
          <a:ext cx="889000" cy="29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71440</xdr:rowOff>
    </xdr:from>
    <xdr:to>
      <xdr:col>45</xdr:col>
      <xdr:colOff>177800</xdr:colOff>
      <xdr:row>56</xdr:row>
      <xdr:rowOff>48526</xdr:rowOff>
    </xdr:to>
    <xdr:cxnSp macro="">
      <xdr:nvCxnSpPr>
        <xdr:cNvPr id="359" name="直線コネクタ 358"/>
        <xdr:cNvCxnSpPr/>
      </xdr:nvCxnSpPr>
      <xdr:spPr>
        <a:xfrm flipV="1">
          <a:off x="7861300" y="9501190"/>
          <a:ext cx="889000" cy="1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48526</xdr:rowOff>
    </xdr:from>
    <xdr:to>
      <xdr:col>41</xdr:col>
      <xdr:colOff>50800</xdr:colOff>
      <xdr:row>57</xdr:row>
      <xdr:rowOff>27153</xdr:rowOff>
    </xdr:to>
    <xdr:cxnSp macro="">
      <xdr:nvCxnSpPr>
        <xdr:cNvPr id="362" name="直線コネクタ 361"/>
        <xdr:cNvCxnSpPr/>
      </xdr:nvCxnSpPr>
      <xdr:spPr>
        <a:xfrm flipV="1">
          <a:off x="6972300" y="9649726"/>
          <a:ext cx="889000" cy="15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91552</xdr:rowOff>
    </xdr:from>
    <xdr:to>
      <xdr:col>55</xdr:col>
      <xdr:colOff>50800</xdr:colOff>
      <xdr:row>58</xdr:row>
      <xdr:rowOff>21702</xdr:rowOff>
    </xdr:to>
    <xdr:sp macro="" textlink="">
      <xdr:nvSpPr>
        <xdr:cNvPr id="372" name="楕円 371"/>
        <xdr:cNvSpPr/>
      </xdr:nvSpPr>
      <xdr:spPr>
        <a:xfrm>
          <a:off x="10426700" y="98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69979</xdr:rowOff>
    </xdr:from>
    <xdr:ext cx="534377" cy="259045"/>
    <xdr:sp macro="" textlink="">
      <xdr:nvSpPr>
        <xdr:cNvPr id="373" name="普通建設事業費該当値テキスト"/>
        <xdr:cNvSpPr txBox="1"/>
      </xdr:nvSpPr>
      <xdr:spPr>
        <a:xfrm>
          <a:off x="10528300" y="98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147025</xdr:rowOff>
    </xdr:from>
    <xdr:to>
      <xdr:col>50</xdr:col>
      <xdr:colOff>165100</xdr:colOff>
      <xdr:row>57</xdr:row>
      <xdr:rowOff>77175</xdr:rowOff>
    </xdr:to>
    <xdr:sp macro="" textlink="">
      <xdr:nvSpPr>
        <xdr:cNvPr id="374" name="楕円 373"/>
        <xdr:cNvSpPr/>
      </xdr:nvSpPr>
      <xdr:spPr>
        <a:xfrm>
          <a:off x="9588500" y="97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68302</xdr:rowOff>
    </xdr:from>
    <xdr:ext cx="534377" cy="259045"/>
    <xdr:sp macro="" textlink="">
      <xdr:nvSpPr>
        <xdr:cNvPr id="375" name="テキスト ボックス 374"/>
        <xdr:cNvSpPr txBox="1"/>
      </xdr:nvSpPr>
      <xdr:spPr>
        <a:xfrm>
          <a:off x="9372111" y="98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20640</xdr:rowOff>
    </xdr:from>
    <xdr:to>
      <xdr:col>46</xdr:col>
      <xdr:colOff>38100</xdr:colOff>
      <xdr:row>55</xdr:row>
      <xdr:rowOff>122240</xdr:rowOff>
    </xdr:to>
    <xdr:sp macro="" textlink="">
      <xdr:nvSpPr>
        <xdr:cNvPr id="376" name="楕円 375"/>
        <xdr:cNvSpPr/>
      </xdr:nvSpPr>
      <xdr:spPr>
        <a:xfrm>
          <a:off x="8699500" y="94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138767</xdr:rowOff>
    </xdr:from>
    <xdr:ext cx="534377" cy="259045"/>
    <xdr:sp macro="" textlink="">
      <xdr:nvSpPr>
        <xdr:cNvPr id="377" name="テキスト ボックス 376"/>
        <xdr:cNvSpPr txBox="1"/>
      </xdr:nvSpPr>
      <xdr:spPr>
        <a:xfrm>
          <a:off x="8483111" y="92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169176</xdr:rowOff>
    </xdr:from>
    <xdr:to>
      <xdr:col>41</xdr:col>
      <xdr:colOff>101600</xdr:colOff>
      <xdr:row>56</xdr:row>
      <xdr:rowOff>99326</xdr:rowOff>
    </xdr:to>
    <xdr:sp macro="" textlink="">
      <xdr:nvSpPr>
        <xdr:cNvPr id="378" name="楕円 377"/>
        <xdr:cNvSpPr/>
      </xdr:nvSpPr>
      <xdr:spPr>
        <a:xfrm>
          <a:off x="78105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115853</xdr:rowOff>
    </xdr:from>
    <xdr:ext cx="534377" cy="259045"/>
    <xdr:sp macro="" textlink="">
      <xdr:nvSpPr>
        <xdr:cNvPr id="379" name="テキスト ボックス 378"/>
        <xdr:cNvSpPr txBox="1"/>
      </xdr:nvSpPr>
      <xdr:spPr>
        <a:xfrm>
          <a:off x="7594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147803</xdr:rowOff>
    </xdr:from>
    <xdr:to>
      <xdr:col>36</xdr:col>
      <xdr:colOff>165100</xdr:colOff>
      <xdr:row>57</xdr:row>
      <xdr:rowOff>77953</xdr:rowOff>
    </xdr:to>
    <xdr:sp macro="" textlink="">
      <xdr:nvSpPr>
        <xdr:cNvPr id="380" name="楕円 379"/>
        <xdr:cNvSpPr/>
      </xdr:nvSpPr>
      <xdr:spPr>
        <a:xfrm>
          <a:off x="6921500" y="97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69080</xdr:rowOff>
    </xdr:from>
    <xdr:ext cx="534377" cy="259045"/>
    <xdr:sp macro="" textlink="">
      <xdr:nvSpPr>
        <xdr:cNvPr id="381" name="テキスト ボックス 380"/>
        <xdr:cNvSpPr txBox="1"/>
      </xdr:nvSpPr>
      <xdr:spPr>
        <a:xfrm>
          <a:off x="6705111" y="9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64164</xdr:rowOff>
    </xdr:from>
    <xdr:to>
      <xdr:col>55</xdr:col>
      <xdr:colOff>0</xdr:colOff>
      <xdr:row>78</xdr:row>
      <xdr:rowOff>39681</xdr:rowOff>
    </xdr:to>
    <xdr:cxnSp macro="">
      <xdr:nvCxnSpPr>
        <xdr:cNvPr id="412" name="直線コネクタ 411"/>
        <xdr:cNvCxnSpPr/>
      </xdr:nvCxnSpPr>
      <xdr:spPr>
        <a:xfrm>
          <a:off x="9639300" y="13265814"/>
          <a:ext cx="838200" cy="1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105170</xdr:rowOff>
    </xdr:from>
    <xdr:to>
      <xdr:col>50</xdr:col>
      <xdr:colOff>114300</xdr:colOff>
      <xdr:row>77</xdr:row>
      <xdr:rowOff>64164</xdr:rowOff>
    </xdr:to>
    <xdr:cxnSp macro="">
      <xdr:nvCxnSpPr>
        <xdr:cNvPr id="415" name="直線コネクタ 414"/>
        <xdr:cNvCxnSpPr/>
      </xdr:nvCxnSpPr>
      <xdr:spPr>
        <a:xfrm>
          <a:off x="8750300" y="12963920"/>
          <a:ext cx="889000" cy="30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105170</xdr:rowOff>
    </xdr:from>
    <xdr:to>
      <xdr:col>45</xdr:col>
      <xdr:colOff>177800</xdr:colOff>
      <xdr:row>75</xdr:row>
      <xdr:rowOff>152468</xdr:rowOff>
    </xdr:to>
    <xdr:cxnSp macro="">
      <xdr:nvCxnSpPr>
        <xdr:cNvPr id="418" name="直線コネクタ 417"/>
        <xdr:cNvCxnSpPr/>
      </xdr:nvCxnSpPr>
      <xdr:spPr>
        <a:xfrm flipV="1">
          <a:off x="7861300" y="12963920"/>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152468</xdr:rowOff>
    </xdr:from>
    <xdr:to>
      <xdr:col>41</xdr:col>
      <xdr:colOff>50800</xdr:colOff>
      <xdr:row>77</xdr:row>
      <xdr:rowOff>31431</xdr:rowOff>
    </xdr:to>
    <xdr:cxnSp macro="">
      <xdr:nvCxnSpPr>
        <xdr:cNvPr id="421" name="直線コネクタ 420"/>
        <xdr:cNvCxnSpPr/>
      </xdr:nvCxnSpPr>
      <xdr:spPr>
        <a:xfrm flipV="1">
          <a:off x="6972300" y="13011218"/>
          <a:ext cx="889000" cy="2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160331</xdr:rowOff>
    </xdr:from>
    <xdr:to>
      <xdr:col>55</xdr:col>
      <xdr:colOff>50800</xdr:colOff>
      <xdr:row>78</xdr:row>
      <xdr:rowOff>90481</xdr:rowOff>
    </xdr:to>
    <xdr:sp macro="" textlink="">
      <xdr:nvSpPr>
        <xdr:cNvPr id="431" name="楕円 430"/>
        <xdr:cNvSpPr/>
      </xdr:nvSpPr>
      <xdr:spPr>
        <a:xfrm>
          <a:off x="10426700" y="13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11758</xdr:rowOff>
    </xdr:from>
    <xdr:ext cx="534377" cy="259045"/>
    <xdr:sp macro="" textlink="">
      <xdr:nvSpPr>
        <xdr:cNvPr id="432" name="普通建設事業費 （ うち新規整備　）該当値テキスト"/>
        <xdr:cNvSpPr txBox="1"/>
      </xdr:nvSpPr>
      <xdr:spPr>
        <a:xfrm>
          <a:off x="10528300" y="132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13364</xdr:rowOff>
    </xdr:from>
    <xdr:to>
      <xdr:col>50</xdr:col>
      <xdr:colOff>165100</xdr:colOff>
      <xdr:row>77</xdr:row>
      <xdr:rowOff>114964</xdr:rowOff>
    </xdr:to>
    <xdr:sp macro="" textlink="">
      <xdr:nvSpPr>
        <xdr:cNvPr id="433" name="楕円 432"/>
        <xdr:cNvSpPr/>
      </xdr:nvSpPr>
      <xdr:spPr>
        <a:xfrm>
          <a:off x="9588500" y="132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131491</xdr:rowOff>
    </xdr:from>
    <xdr:ext cx="534377" cy="259045"/>
    <xdr:sp macro="" textlink="">
      <xdr:nvSpPr>
        <xdr:cNvPr id="434" name="テキスト ボックス 433"/>
        <xdr:cNvSpPr txBox="1"/>
      </xdr:nvSpPr>
      <xdr:spPr>
        <a:xfrm>
          <a:off x="9372111" y="129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54370</xdr:rowOff>
    </xdr:from>
    <xdr:to>
      <xdr:col>46</xdr:col>
      <xdr:colOff>38100</xdr:colOff>
      <xdr:row>75</xdr:row>
      <xdr:rowOff>155970</xdr:rowOff>
    </xdr:to>
    <xdr:sp macro="" textlink="">
      <xdr:nvSpPr>
        <xdr:cNvPr id="435" name="楕円 434"/>
        <xdr:cNvSpPr/>
      </xdr:nvSpPr>
      <xdr:spPr>
        <a:xfrm>
          <a:off x="8699500" y="12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1047</xdr:rowOff>
    </xdr:from>
    <xdr:ext cx="534377" cy="259045"/>
    <xdr:sp macro="" textlink="">
      <xdr:nvSpPr>
        <xdr:cNvPr id="436" name="テキスト ボックス 435"/>
        <xdr:cNvSpPr txBox="1"/>
      </xdr:nvSpPr>
      <xdr:spPr>
        <a:xfrm>
          <a:off x="8483111" y="126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101669</xdr:rowOff>
    </xdr:from>
    <xdr:to>
      <xdr:col>41</xdr:col>
      <xdr:colOff>101600</xdr:colOff>
      <xdr:row>76</xdr:row>
      <xdr:rowOff>31818</xdr:rowOff>
    </xdr:to>
    <xdr:sp macro="" textlink="">
      <xdr:nvSpPr>
        <xdr:cNvPr id="437" name="楕円 436"/>
        <xdr:cNvSpPr/>
      </xdr:nvSpPr>
      <xdr:spPr>
        <a:xfrm>
          <a:off x="7810500" y="12960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48346</xdr:rowOff>
    </xdr:from>
    <xdr:ext cx="534377" cy="259045"/>
    <xdr:sp macro="" textlink="">
      <xdr:nvSpPr>
        <xdr:cNvPr id="438" name="テキスト ボックス 437"/>
        <xdr:cNvSpPr txBox="1"/>
      </xdr:nvSpPr>
      <xdr:spPr>
        <a:xfrm>
          <a:off x="7594111" y="127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152081</xdr:rowOff>
    </xdr:from>
    <xdr:to>
      <xdr:col>36</xdr:col>
      <xdr:colOff>165100</xdr:colOff>
      <xdr:row>77</xdr:row>
      <xdr:rowOff>82231</xdr:rowOff>
    </xdr:to>
    <xdr:sp macro="" textlink="">
      <xdr:nvSpPr>
        <xdr:cNvPr id="439" name="楕円 438"/>
        <xdr:cNvSpPr/>
      </xdr:nvSpPr>
      <xdr:spPr>
        <a:xfrm>
          <a:off x="6921500" y="131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98758</xdr:rowOff>
    </xdr:from>
    <xdr:ext cx="534377" cy="259045"/>
    <xdr:sp macro="" textlink="">
      <xdr:nvSpPr>
        <xdr:cNvPr id="440" name="テキスト ボックス 439"/>
        <xdr:cNvSpPr txBox="1"/>
      </xdr:nvSpPr>
      <xdr:spPr>
        <a:xfrm>
          <a:off x="6705111" y="129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98120</xdr:rowOff>
    </xdr:from>
    <xdr:to>
      <xdr:col>55</xdr:col>
      <xdr:colOff>0</xdr:colOff>
      <xdr:row>98</xdr:row>
      <xdr:rowOff>169151</xdr:rowOff>
    </xdr:to>
    <xdr:cxnSp macro="">
      <xdr:nvCxnSpPr>
        <xdr:cNvPr id="469" name="直線コネクタ 468"/>
        <xdr:cNvCxnSpPr/>
      </xdr:nvCxnSpPr>
      <xdr:spPr>
        <a:xfrm>
          <a:off x="9639300" y="16900220"/>
          <a:ext cx="838200" cy="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98120</xdr:rowOff>
    </xdr:from>
    <xdr:to>
      <xdr:col>50</xdr:col>
      <xdr:colOff>114300</xdr:colOff>
      <xdr:row>98</xdr:row>
      <xdr:rowOff>153836</xdr:rowOff>
    </xdr:to>
    <xdr:cxnSp macro="">
      <xdr:nvCxnSpPr>
        <xdr:cNvPr id="472" name="直線コネクタ 471"/>
        <xdr:cNvCxnSpPr/>
      </xdr:nvCxnSpPr>
      <xdr:spPr>
        <a:xfrm flipV="1">
          <a:off x="8750300" y="16900220"/>
          <a:ext cx="8890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153836</xdr:rowOff>
    </xdr:from>
    <xdr:to>
      <xdr:col>45</xdr:col>
      <xdr:colOff>177800</xdr:colOff>
      <xdr:row>99</xdr:row>
      <xdr:rowOff>13018</xdr:rowOff>
    </xdr:to>
    <xdr:cxnSp macro="">
      <xdr:nvCxnSpPr>
        <xdr:cNvPr id="475" name="直線コネクタ 474"/>
        <xdr:cNvCxnSpPr/>
      </xdr:nvCxnSpPr>
      <xdr:spPr>
        <a:xfrm flipV="1">
          <a:off x="7861300" y="1695593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128663</xdr:rowOff>
    </xdr:from>
    <xdr:to>
      <xdr:col>41</xdr:col>
      <xdr:colOff>50800</xdr:colOff>
      <xdr:row>99</xdr:row>
      <xdr:rowOff>13018</xdr:rowOff>
    </xdr:to>
    <xdr:cxnSp macro="">
      <xdr:nvCxnSpPr>
        <xdr:cNvPr id="478" name="直線コネクタ 477"/>
        <xdr:cNvCxnSpPr/>
      </xdr:nvCxnSpPr>
      <xdr:spPr>
        <a:xfrm>
          <a:off x="6972300" y="16930763"/>
          <a:ext cx="889000" cy="5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118351</xdr:rowOff>
    </xdr:from>
    <xdr:to>
      <xdr:col>55</xdr:col>
      <xdr:colOff>50800</xdr:colOff>
      <xdr:row>99</xdr:row>
      <xdr:rowOff>48501</xdr:rowOff>
    </xdr:to>
    <xdr:sp macro="" textlink="">
      <xdr:nvSpPr>
        <xdr:cNvPr id="488" name="楕円 487"/>
        <xdr:cNvSpPr/>
      </xdr:nvSpPr>
      <xdr:spPr>
        <a:xfrm>
          <a:off x="10426700" y="1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33278</xdr:rowOff>
    </xdr:from>
    <xdr:ext cx="469744" cy="259045"/>
    <xdr:sp macro="" textlink="">
      <xdr:nvSpPr>
        <xdr:cNvPr id="489" name="普通建設事業費 （ うち更新整備　）該当値テキスト"/>
        <xdr:cNvSpPr txBox="1"/>
      </xdr:nvSpPr>
      <xdr:spPr>
        <a:xfrm>
          <a:off x="10528300" y="1683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47320</xdr:rowOff>
    </xdr:from>
    <xdr:to>
      <xdr:col>50</xdr:col>
      <xdr:colOff>165100</xdr:colOff>
      <xdr:row>98</xdr:row>
      <xdr:rowOff>148920</xdr:rowOff>
    </xdr:to>
    <xdr:sp macro="" textlink="">
      <xdr:nvSpPr>
        <xdr:cNvPr id="490" name="楕円 489"/>
        <xdr:cNvSpPr/>
      </xdr:nvSpPr>
      <xdr:spPr>
        <a:xfrm>
          <a:off x="95885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140047</xdr:rowOff>
    </xdr:from>
    <xdr:ext cx="469744" cy="259045"/>
    <xdr:sp macro="" textlink="">
      <xdr:nvSpPr>
        <xdr:cNvPr id="491" name="テキスト ボックス 490"/>
        <xdr:cNvSpPr txBox="1"/>
      </xdr:nvSpPr>
      <xdr:spPr>
        <a:xfrm>
          <a:off x="9404428" y="169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103036</xdr:rowOff>
    </xdr:from>
    <xdr:to>
      <xdr:col>46</xdr:col>
      <xdr:colOff>38100</xdr:colOff>
      <xdr:row>99</xdr:row>
      <xdr:rowOff>33186</xdr:rowOff>
    </xdr:to>
    <xdr:sp macro="" textlink="">
      <xdr:nvSpPr>
        <xdr:cNvPr id="492" name="楕円 491"/>
        <xdr:cNvSpPr/>
      </xdr:nvSpPr>
      <xdr:spPr>
        <a:xfrm>
          <a:off x="8699500" y="16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24313</xdr:rowOff>
    </xdr:from>
    <xdr:ext cx="469744" cy="259045"/>
    <xdr:sp macro="" textlink="">
      <xdr:nvSpPr>
        <xdr:cNvPr id="493" name="テキスト ボックス 492"/>
        <xdr:cNvSpPr txBox="1"/>
      </xdr:nvSpPr>
      <xdr:spPr>
        <a:xfrm>
          <a:off x="8515428" y="169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133668</xdr:rowOff>
    </xdr:from>
    <xdr:to>
      <xdr:col>41</xdr:col>
      <xdr:colOff>101600</xdr:colOff>
      <xdr:row>99</xdr:row>
      <xdr:rowOff>63818</xdr:rowOff>
    </xdr:to>
    <xdr:sp macro="" textlink="">
      <xdr:nvSpPr>
        <xdr:cNvPr id="494" name="楕円 493"/>
        <xdr:cNvSpPr/>
      </xdr:nvSpPr>
      <xdr:spPr>
        <a:xfrm>
          <a:off x="7810500" y="169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54945</xdr:rowOff>
    </xdr:from>
    <xdr:ext cx="469744" cy="259045"/>
    <xdr:sp macro="" textlink="">
      <xdr:nvSpPr>
        <xdr:cNvPr id="495" name="テキスト ボックス 494"/>
        <xdr:cNvSpPr txBox="1"/>
      </xdr:nvSpPr>
      <xdr:spPr>
        <a:xfrm>
          <a:off x="7626428" y="1702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77863</xdr:rowOff>
    </xdr:from>
    <xdr:to>
      <xdr:col>36</xdr:col>
      <xdr:colOff>165100</xdr:colOff>
      <xdr:row>99</xdr:row>
      <xdr:rowOff>8013</xdr:rowOff>
    </xdr:to>
    <xdr:sp macro="" textlink="">
      <xdr:nvSpPr>
        <xdr:cNvPr id="496" name="楕円 495"/>
        <xdr:cNvSpPr/>
      </xdr:nvSpPr>
      <xdr:spPr>
        <a:xfrm>
          <a:off x="6921500" y="168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170590</xdr:rowOff>
    </xdr:from>
    <xdr:ext cx="469744" cy="259045"/>
    <xdr:sp macro="" textlink="">
      <xdr:nvSpPr>
        <xdr:cNvPr id="497" name="テキスト ボックス 496"/>
        <xdr:cNvSpPr txBox="1"/>
      </xdr:nvSpPr>
      <xdr:spPr>
        <a:xfrm>
          <a:off x="6737428" y="169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40991</xdr:rowOff>
    </xdr:from>
    <xdr:to>
      <xdr:col>85</xdr:col>
      <xdr:colOff>127000</xdr:colOff>
      <xdr:row>39</xdr:row>
      <xdr:rowOff>42134</xdr:rowOff>
    </xdr:to>
    <xdr:cxnSp macro="">
      <xdr:nvCxnSpPr>
        <xdr:cNvPr id="526" name="直線コネクタ 525"/>
        <xdr:cNvCxnSpPr/>
      </xdr:nvCxnSpPr>
      <xdr:spPr>
        <a:xfrm flipV="1">
          <a:off x="15481300" y="672754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42134</xdr:rowOff>
    </xdr:from>
    <xdr:to>
      <xdr:col>81</xdr:col>
      <xdr:colOff>50800</xdr:colOff>
      <xdr:row>39</xdr:row>
      <xdr:rowOff>44221</xdr:rowOff>
    </xdr:to>
    <xdr:cxnSp macro="">
      <xdr:nvCxnSpPr>
        <xdr:cNvPr id="529" name="直線コネクタ 528"/>
        <xdr:cNvCxnSpPr/>
      </xdr:nvCxnSpPr>
      <xdr:spPr>
        <a:xfrm flipV="1">
          <a:off x="14592300" y="6728684"/>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44221</xdr:rowOff>
    </xdr:from>
    <xdr:to>
      <xdr:col>76</xdr:col>
      <xdr:colOff>114300</xdr:colOff>
      <xdr:row>39</xdr:row>
      <xdr:rowOff>44450</xdr:rowOff>
    </xdr:to>
    <xdr:cxnSp macro="">
      <xdr:nvCxnSpPr>
        <xdr:cNvPr id="532" name="直線コネクタ 531"/>
        <xdr:cNvCxnSpPr/>
      </xdr:nvCxnSpPr>
      <xdr:spPr>
        <a:xfrm flipV="1">
          <a:off x="13703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161641</xdr:rowOff>
    </xdr:from>
    <xdr:to>
      <xdr:col>85</xdr:col>
      <xdr:colOff>177800</xdr:colOff>
      <xdr:row>39</xdr:row>
      <xdr:rowOff>91791</xdr:rowOff>
    </xdr:to>
    <xdr:sp macro="" textlink="">
      <xdr:nvSpPr>
        <xdr:cNvPr id="545" name="楕円 544"/>
        <xdr:cNvSpPr/>
      </xdr:nvSpPr>
      <xdr:spPr>
        <a:xfrm>
          <a:off x="16268700" y="6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162784</xdr:rowOff>
    </xdr:from>
    <xdr:to>
      <xdr:col>81</xdr:col>
      <xdr:colOff>101600</xdr:colOff>
      <xdr:row>39</xdr:row>
      <xdr:rowOff>92934</xdr:rowOff>
    </xdr:to>
    <xdr:sp macro="" textlink="">
      <xdr:nvSpPr>
        <xdr:cNvPr id="547" name="楕円 546"/>
        <xdr:cNvSpPr/>
      </xdr:nvSpPr>
      <xdr:spPr>
        <a:xfrm>
          <a:off x="15430500" y="66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84061</xdr:rowOff>
    </xdr:from>
    <xdr:ext cx="378565" cy="259045"/>
    <xdr:sp macro="" textlink="">
      <xdr:nvSpPr>
        <xdr:cNvPr id="548" name="テキスト ボックス 547"/>
        <xdr:cNvSpPr txBox="1"/>
      </xdr:nvSpPr>
      <xdr:spPr>
        <a:xfrm>
          <a:off x="15292017" y="677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164871</xdr:rowOff>
    </xdr:from>
    <xdr:to>
      <xdr:col>76</xdr:col>
      <xdr:colOff>165100</xdr:colOff>
      <xdr:row>39</xdr:row>
      <xdr:rowOff>95021</xdr:rowOff>
    </xdr:to>
    <xdr:sp macro="" textlink="">
      <xdr:nvSpPr>
        <xdr:cNvPr id="549" name="楕円 548"/>
        <xdr:cNvSpPr/>
      </xdr:nvSpPr>
      <xdr:spPr>
        <a:xfrm>
          <a:off x="14541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86148</xdr:rowOff>
    </xdr:from>
    <xdr:ext cx="313932" cy="259045"/>
    <xdr:sp macro="" textlink="">
      <xdr:nvSpPr>
        <xdr:cNvPr id="550" name="テキスト ボックス 549"/>
        <xdr:cNvSpPr txBox="1"/>
      </xdr:nvSpPr>
      <xdr:spPr>
        <a:xfrm>
          <a:off x="14435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166688</xdr:rowOff>
    </xdr:from>
    <xdr:to>
      <xdr:col>85</xdr:col>
      <xdr:colOff>127000</xdr:colOff>
      <xdr:row>76</xdr:row>
      <xdr:rowOff>171374</xdr:rowOff>
    </xdr:to>
    <xdr:cxnSp macro="">
      <xdr:nvCxnSpPr>
        <xdr:cNvPr id="632" name="直線コネクタ 631"/>
        <xdr:cNvCxnSpPr/>
      </xdr:nvCxnSpPr>
      <xdr:spPr>
        <a:xfrm flipV="1">
          <a:off x="15481300" y="1319688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171374</xdr:rowOff>
    </xdr:from>
    <xdr:to>
      <xdr:col>81</xdr:col>
      <xdr:colOff>50800</xdr:colOff>
      <xdr:row>77</xdr:row>
      <xdr:rowOff>19786</xdr:rowOff>
    </xdr:to>
    <xdr:cxnSp macro="">
      <xdr:nvCxnSpPr>
        <xdr:cNvPr id="635" name="直線コネクタ 634"/>
        <xdr:cNvCxnSpPr/>
      </xdr:nvCxnSpPr>
      <xdr:spPr>
        <a:xfrm flipV="1">
          <a:off x="14592300" y="13201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15697</xdr:rowOff>
    </xdr:from>
    <xdr:to>
      <xdr:col>76</xdr:col>
      <xdr:colOff>114300</xdr:colOff>
      <xdr:row>77</xdr:row>
      <xdr:rowOff>19786</xdr:rowOff>
    </xdr:to>
    <xdr:cxnSp macro="">
      <xdr:nvCxnSpPr>
        <xdr:cNvPr id="638" name="直線コネクタ 637"/>
        <xdr:cNvCxnSpPr/>
      </xdr:nvCxnSpPr>
      <xdr:spPr>
        <a:xfrm>
          <a:off x="13703300" y="13217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117881</xdr:rowOff>
    </xdr:from>
    <xdr:to>
      <xdr:col>71</xdr:col>
      <xdr:colOff>177800</xdr:colOff>
      <xdr:row>77</xdr:row>
      <xdr:rowOff>15697</xdr:rowOff>
    </xdr:to>
    <xdr:cxnSp macro="">
      <xdr:nvCxnSpPr>
        <xdr:cNvPr id="641" name="直線コネクタ 640"/>
        <xdr:cNvCxnSpPr/>
      </xdr:nvCxnSpPr>
      <xdr:spPr>
        <a:xfrm>
          <a:off x="12814300" y="1314808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115888</xdr:rowOff>
    </xdr:from>
    <xdr:to>
      <xdr:col>85</xdr:col>
      <xdr:colOff>177800</xdr:colOff>
      <xdr:row>77</xdr:row>
      <xdr:rowOff>46038</xdr:rowOff>
    </xdr:to>
    <xdr:sp macro="" textlink="">
      <xdr:nvSpPr>
        <xdr:cNvPr id="651" name="楕円 650"/>
        <xdr:cNvSpPr/>
      </xdr:nvSpPr>
      <xdr:spPr>
        <a:xfrm>
          <a:off x="16268700" y="131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94315</xdr:rowOff>
    </xdr:from>
    <xdr:ext cx="534377" cy="259045"/>
    <xdr:sp macro="" textlink="">
      <xdr:nvSpPr>
        <xdr:cNvPr id="652" name="公債費該当値テキスト"/>
        <xdr:cNvSpPr txBox="1"/>
      </xdr:nvSpPr>
      <xdr:spPr>
        <a:xfrm>
          <a:off x="16370300" y="131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120574</xdr:rowOff>
    </xdr:from>
    <xdr:to>
      <xdr:col>81</xdr:col>
      <xdr:colOff>101600</xdr:colOff>
      <xdr:row>77</xdr:row>
      <xdr:rowOff>50724</xdr:rowOff>
    </xdr:to>
    <xdr:sp macro="" textlink="">
      <xdr:nvSpPr>
        <xdr:cNvPr id="653" name="楕円 652"/>
        <xdr:cNvSpPr/>
      </xdr:nvSpPr>
      <xdr:spPr>
        <a:xfrm>
          <a:off x="15430500" y="131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41851</xdr:rowOff>
    </xdr:from>
    <xdr:ext cx="534377" cy="259045"/>
    <xdr:sp macro="" textlink="">
      <xdr:nvSpPr>
        <xdr:cNvPr id="654" name="テキスト ボックス 653"/>
        <xdr:cNvSpPr txBox="1"/>
      </xdr:nvSpPr>
      <xdr:spPr>
        <a:xfrm>
          <a:off x="15214111" y="132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140436</xdr:rowOff>
    </xdr:from>
    <xdr:to>
      <xdr:col>76</xdr:col>
      <xdr:colOff>165100</xdr:colOff>
      <xdr:row>77</xdr:row>
      <xdr:rowOff>70586</xdr:rowOff>
    </xdr:to>
    <xdr:sp macro="" textlink="">
      <xdr:nvSpPr>
        <xdr:cNvPr id="655" name="楕円 654"/>
        <xdr:cNvSpPr/>
      </xdr:nvSpPr>
      <xdr:spPr>
        <a:xfrm>
          <a:off x="14541500" y="131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61713</xdr:rowOff>
    </xdr:from>
    <xdr:ext cx="534377" cy="259045"/>
    <xdr:sp macro="" textlink="">
      <xdr:nvSpPr>
        <xdr:cNvPr id="656" name="テキスト ボックス 655"/>
        <xdr:cNvSpPr txBox="1"/>
      </xdr:nvSpPr>
      <xdr:spPr>
        <a:xfrm>
          <a:off x="14325111" y="132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136347</xdr:rowOff>
    </xdr:from>
    <xdr:to>
      <xdr:col>72</xdr:col>
      <xdr:colOff>38100</xdr:colOff>
      <xdr:row>77</xdr:row>
      <xdr:rowOff>66497</xdr:rowOff>
    </xdr:to>
    <xdr:sp macro="" textlink="">
      <xdr:nvSpPr>
        <xdr:cNvPr id="657" name="楕円 656"/>
        <xdr:cNvSpPr/>
      </xdr:nvSpPr>
      <xdr:spPr>
        <a:xfrm>
          <a:off x="13652500" y="131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57624</xdr:rowOff>
    </xdr:from>
    <xdr:ext cx="534377" cy="259045"/>
    <xdr:sp macro="" textlink="">
      <xdr:nvSpPr>
        <xdr:cNvPr id="658" name="テキスト ボックス 657"/>
        <xdr:cNvSpPr txBox="1"/>
      </xdr:nvSpPr>
      <xdr:spPr>
        <a:xfrm>
          <a:off x="13436111" y="132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67081</xdr:rowOff>
    </xdr:from>
    <xdr:to>
      <xdr:col>67</xdr:col>
      <xdr:colOff>101600</xdr:colOff>
      <xdr:row>76</xdr:row>
      <xdr:rowOff>168681</xdr:rowOff>
    </xdr:to>
    <xdr:sp macro="" textlink="">
      <xdr:nvSpPr>
        <xdr:cNvPr id="659" name="楕円 658"/>
        <xdr:cNvSpPr/>
      </xdr:nvSpPr>
      <xdr:spPr>
        <a:xfrm>
          <a:off x="12763500" y="130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13758</xdr:rowOff>
    </xdr:from>
    <xdr:ext cx="534377" cy="259045"/>
    <xdr:sp macro="" textlink="">
      <xdr:nvSpPr>
        <xdr:cNvPr id="660" name="テキスト ボックス 659"/>
        <xdr:cNvSpPr txBox="1"/>
      </xdr:nvSpPr>
      <xdr:spPr>
        <a:xfrm>
          <a:off x="12547111" y="128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7897</xdr:rowOff>
    </xdr:from>
    <xdr:to>
      <xdr:col>85</xdr:col>
      <xdr:colOff>127000</xdr:colOff>
      <xdr:row>99</xdr:row>
      <xdr:rowOff>19545</xdr:rowOff>
    </xdr:to>
    <xdr:cxnSp macro="">
      <xdr:nvCxnSpPr>
        <xdr:cNvPr id="689" name="直線コネクタ 688"/>
        <xdr:cNvCxnSpPr/>
      </xdr:nvCxnSpPr>
      <xdr:spPr>
        <a:xfrm flipV="1">
          <a:off x="15481300" y="16981447"/>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19545</xdr:rowOff>
    </xdr:from>
    <xdr:to>
      <xdr:col>81</xdr:col>
      <xdr:colOff>50800</xdr:colOff>
      <xdr:row>99</xdr:row>
      <xdr:rowOff>28763</xdr:rowOff>
    </xdr:to>
    <xdr:cxnSp macro="">
      <xdr:nvCxnSpPr>
        <xdr:cNvPr id="692" name="直線コネクタ 691"/>
        <xdr:cNvCxnSpPr/>
      </xdr:nvCxnSpPr>
      <xdr:spPr>
        <a:xfrm flipV="1">
          <a:off x="14592300" y="16993095"/>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10280</xdr:rowOff>
    </xdr:from>
    <xdr:to>
      <xdr:col>76</xdr:col>
      <xdr:colOff>114300</xdr:colOff>
      <xdr:row>99</xdr:row>
      <xdr:rowOff>28763</xdr:rowOff>
    </xdr:to>
    <xdr:cxnSp macro="">
      <xdr:nvCxnSpPr>
        <xdr:cNvPr id="695" name="直線コネクタ 694"/>
        <xdr:cNvCxnSpPr/>
      </xdr:nvCxnSpPr>
      <xdr:spPr>
        <a:xfrm>
          <a:off x="13703300" y="16983830"/>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122610</xdr:rowOff>
    </xdr:from>
    <xdr:to>
      <xdr:col>71</xdr:col>
      <xdr:colOff>177800</xdr:colOff>
      <xdr:row>99</xdr:row>
      <xdr:rowOff>10280</xdr:rowOff>
    </xdr:to>
    <xdr:cxnSp macro="">
      <xdr:nvCxnSpPr>
        <xdr:cNvPr id="698" name="直線コネクタ 697"/>
        <xdr:cNvCxnSpPr/>
      </xdr:nvCxnSpPr>
      <xdr:spPr>
        <a:xfrm>
          <a:off x="12814300" y="16924710"/>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128547</xdr:rowOff>
    </xdr:from>
    <xdr:to>
      <xdr:col>85</xdr:col>
      <xdr:colOff>177800</xdr:colOff>
      <xdr:row>99</xdr:row>
      <xdr:rowOff>58697</xdr:rowOff>
    </xdr:to>
    <xdr:sp macro="" textlink="">
      <xdr:nvSpPr>
        <xdr:cNvPr id="708" name="楕円 707"/>
        <xdr:cNvSpPr/>
      </xdr:nvSpPr>
      <xdr:spPr>
        <a:xfrm>
          <a:off x="16268700" y="169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140195</xdr:rowOff>
    </xdr:from>
    <xdr:to>
      <xdr:col>81</xdr:col>
      <xdr:colOff>101600</xdr:colOff>
      <xdr:row>99</xdr:row>
      <xdr:rowOff>70345</xdr:rowOff>
    </xdr:to>
    <xdr:sp macro="" textlink="">
      <xdr:nvSpPr>
        <xdr:cNvPr id="710" name="楕円 709"/>
        <xdr:cNvSpPr/>
      </xdr:nvSpPr>
      <xdr:spPr>
        <a:xfrm>
          <a:off x="15430500" y="169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61472</xdr:rowOff>
    </xdr:from>
    <xdr:ext cx="534377" cy="259045"/>
    <xdr:sp macro="" textlink="">
      <xdr:nvSpPr>
        <xdr:cNvPr id="711" name="テキスト ボックス 710"/>
        <xdr:cNvSpPr txBox="1"/>
      </xdr:nvSpPr>
      <xdr:spPr>
        <a:xfrm>
          <a:off x="15214111" y="170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149413</xdr:rowOff>
    </xdr:from>
    <xdr:to>
      <xdr:col>76</xdr:col>
      <xdr:colOff>165100</xdr:colOff>
      <xdr:row>99</xdr:row>
      <xdr:rowOff>79563</xdr:rowOff>
    </xdr:to>
    <xdr:sp macro="" textlink="">
      <xdr:nvSpPr>
        <xdr:cNvPr id="712" name="楕円 711"/>
        <xdr:cNvSpPr/>
      </xdr:nvSpPr>
      <xdr:spPr>
        <a:xfrm>
          <a:off x="14541500" y="169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70690</xdr:rowOff>
    </xdr:from>
    <xdr:ext cx="469744" cy="259045"/>
    <xdr:sp macro="" textlink="">
      <xdr:nvSpPr>
        <xdr:cNvPr id="713" name="テキスト ボックス 712"/>
        <xdr:cNvSpPr txBox="1"/>
      </xdr:nvSpPr>
      <xdr:spPr>
        <a:xfrm>
          <a:off x="14357428" y="170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130930</xdr:rowOff>
    </xdr:from>
    <xdr:to>
      <xdr:col>72</xdr:col>
      <xdr:colOff>38100</xdr:colOff>
      <xdr:row>99</xdr:row>
      <xdr:rowOff>61080</xdr:rowOff>
    </xdr:to>
    <xdr:sp macro="" textlink="">
      <xdr:nvSpPr>
        <xdr:cNvPr id="714" name="楕円 713"/>
        <xdr:cNvSpPr/>
      </xdr:nvSpPr>
      <xdr:spPr>
        <a:xfrm>
          <a:off x="13652500" y="16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77607</xdr:rowOff>
    </xdr:from>
    <xdr:ext cx="534377" cy="259045"/>
    <xdr:sp macro="" textlink="">
      <xdr:nvSpPr>
        <xdr:cNvPr id="715" name="テキスト ボックス 714"/>
        <xdr:cNvSpPr txBox="1"/>
      </xdr:nvSpPr>
      <xdr:spPr>
        <a:xfrm>
          <a:off x="13436111" y="167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71810</xdr:rowOff>
    </xdr:from>
    <xdr:to>
      <xdr:col>67</xdr:col>
      <xdr:colOff>101600</xdr:colOff>
      <xdr:row>99</xdr:row>
      <xdr:rowOff>1960</xdr:rowOff>
    </xdr:to>
    <xdr:sp macro="" textlink="">
      <xdr:nvSpPr>
        <xdr:cNvPr id="716" name="楕円 715"/>
        <xdr:cNvSpPr/>
      </xdr:nvSpPr>
      <xdr:spPr>
        <a:xfrm>
          <a:off x="12763500" y="16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18487</xdr:rowOff>
    </xdr:from>
    <xdr:ext cx="534377" cy="259045"/>
    <xdr:sp macro="" textlink="">
      <xdr:nvSpPr>
        <xdr:cNvPr id="717" name="テキスト ボックス 716"/>
        <xdr:cNvSpPr txBox="1"/>
      </xdr:nvSpPr>
      <xdr:spPr>
        <a:xfrm>
          <a:off x="12547111" y="166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131150</xdr:rowOff>
    </xdr:from>
    <xdr:to>
      <xdr:col>116</xdr:col>
      <xdr:colOff>63500</xdr:colOff>
      <xdr:row>58</xdr:row>
      <xdr:rowOff>139700</xdr:rowOff>
    </xdr:to>
    <xdr:cxnSp macro="">
      <xdr:nvCxnSpPr>
        <xdr:cNvPr id="799" name="直線コネクタ 798"/>
        <xdr:cNvCxnSpPr/>
      </xdr:nvCxnSpPr>
      <xdr:spPr>
        <a:xfrm flipV="1">
          <a:off x="21323300" y="10075250"/>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80350</xdr:rowOff>
    </xdr:from>
    <xdr:to>
      <xdr:col>116</xdr:col>
      <xdr:colOff>114300</xdr:colOff>
      <xdr:row>59</xdr:row>
      <xdr:rowOff>10500</xdr:rowOff>
    </xdr:to>
    <xdr:sp macro="" textlink="">
      <xdr:nvSpPr>
        <xdr:cNvPr id="818" name="楕円 817"/>
        <xdr:cNvSpPr/>
      </xdr:nvSpPr>
      <xdr:spPr>
        <a:xfrm>
          <a:off x="221107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149889</xdr:rowOff>
    </xdr:from>
    <xdr:to>
      <xdr:col>116</xdr:col>
      <xdr:colOff>63500</xdr:colOff>
      <xdr:row>76</xdr:row>
      <xdr:rowOff>152338</xdr:rowOff>
    </xdr:to>
    <xdr:cxnSp macro="">
      <xdr:nvCxnSpPr>
        <xdr:cNvPr id="859" name="直線コネクタ 858"/>
        <xdr:cNvCxnSpPr/>
      </xdr:nvCxnSpPr>
      <xdr:spPr>
        <a:xfrm flipV="1">
          <a:off x="21323300" y="13008639"/>
          <a:ext cx="838200" cy="1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11716</xdr:rowOff>
    </xdr:from>
    <xdr:to>
      <xdr:col>111</xdr:col>
      <xdr:colOff>177800</xdr:colOff>
      <xdr:row>76</xdr:row>
      <xdr:rowOff>152338</xdr:rowOff>
    </xdr:to>
    <xdr:cxnSp macro="">
      <xdr:nvCxnSpPr>
        <xdr:cNvPr id="862" name="直線コネクタ 861"/>
        <xdr:cNvCxnSpPr/>
      </xdr:nvCxnSpPr>
      <xdr:spPr>
        <a:xfrm>
          <a:off x="20434300" y="12527566"/>
          <a:ext cx="889000" cy="6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11716</xdr:rowOff>
    </xdr:from>
    <xdr:to>
      <xdr:col>107</xdr:col>
      <xdr:colOff>50800</xdr:colOff>
      <xdr:row>73</xdr:row>
      <xdr:rowOff>146199</xdr:rowOff>
    </xdr:to>
    <xdr:cxnSp macro="">
      <xdr:nvCxnSpPr>
        <xdr:cNvPr id="865" name="直線コネクタ 864"/>
        <xdr:cNvCxnSpPr/>
      </xdr:nvCxnSpPr>
      <xdr:spPr>
        <a:xfrm flipV="1">
          <a:off x="19545300" y="12527566"/>
          <a:ext cx="889000" cy="1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146199</xdr:rowOff>
    </xdr:from>
    <xdr:to>
      <xdr:col>102</xdr:col>
      <xdr:colOff>114300</xdr:colOff>
      <xdr:row>75</xdr:row>
      <xdr:rowOff>86893</xdr:rowOff>
    </xdr:to>
    <xdr:cxnSp macro="">
      <xdr:nvCxnSpPr>
        <xdr:cNvPr id="868" name="直線コネクタ 867"/>
        <xdr:cNvCxnSpPr/>
      </xdr:nvCxnSpPr>
      <xdr:spPr>
        <a:xfrm flipV="1">
          <a:off x="18656300" y="12662049"/>
          <a:ext cx="889000" cy="28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99089</xdr:rowOff>
    </xdr:from>
    <xdr:to>
      <xdr:col>116</xdr:col>
      <xdr:colOff>114300</xdr:colOff>
      <xdr:row>76</xdr:row>
      <xdr:rowOff>29239</xdr:rowOff>
    </xdr:to>
    <xdr:sp macro="" textlink="">
      <xdr:nvSpPr>
        <xdr:cNvPr id="878" name="楕円 877"/>
        <xdr:cNvSpPr/>
      </xdr:nvSpPr>
      <xdr:spPr>
        <a:xfrm>
          <a:off x="22110700" y="129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77516</xdr:rowOff>
    </xdr:from>
    <xdr:ext cx="534377" cy="259045"/>
    <xdr:sp macro="" textlink="">
      <xdr:nvSpPr>
        <xdr:cNvPr id="879" name="繰出金該当値テキスト"/>
        <xdr:cNvSpPr txBox="1"/>
      </xdr:nvSpPr>
      <xdr:spPr>
        <a:xfrm>
          <a:off x="22212300" y="129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101538</xdr:rowOff>
    </xdr:from>
    <xdr:to>
      <xdr:col>112</xdr:col>
      <xdr:colOff>38100</xdr:colOff>
      <xdr:row>77</xdr:row>
      <xdr:rowOff>31688</xdr:rowOff>
    </xdr:to>
    <xdr:sp macro="" textlink="">
      <xdr:nvSpPr>
        <xdr:cNvPr id="880" name="楕円 879"/>
        <xdr:cNvSpPr/>
      </xdr:nvSpPr>
      <xdr:spPr>
        <a:xfrm>
          <a:off x="21272500" y="131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22815</xdr:rowOff>
    </xdr:from>
    <xdr:ext cx="534377" cy="259045"/>
    <xdr:sp macro="" textlink="">
      <xdr:nvSpPr>
        <xdr:cNvPr id="881" name="テキスト ボックス 880"/>
        <xdr:cNvSpPr txBox="1"/>
      </xdr:nvSpPr>
      <xdr:spPr>
        <a:xfrm>
          <a:off x="21056111" y="132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132366</xdr:rowOff>
    </xdr:from>
    <xdr:to>
      <xdr:col>107</xdr:col>
      <xdr:colOff>101600</xdr:colOff>
      <xdr:row>73</xdr:row>
      <xdr:rowOff>62516</xdr:rowOff>
    </xdr:to>
    <xdr:sp macro="" textlink="">
      <xdr:nvSpPr>
        <xdr:cNvPr id="882" name="楕円 881"/>
        <xdr:cNvSpPr/>
      </xdr:nvSpPr>
      <xdr:spPr>
        <a:xfrm>
          <a:off x="20383500" y="12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79043</xdr:rowOff>
    </xdr:from>
    <xdr:ext cx="534377" cy="259045"/>
    <xdr:sp macro="" textlink="">
      <xdr:nvSpPr>
        <xdr:cNvPr id="883" name="テキスト ボックス 882"/>
        <xdr:cNvSpPr txBox="1"/>
      </xdr:nvSpPr>
      <xdr:spPr>
        <a:xfrm>
          <a:off x="20167111" y="122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95399</xdr:rowOff>
    </xdr:from>
    <xdr:to>
      <xdr:col>102</xdr:col>
      <xdr:colOff>165100</xdr:colOff>
      <xdr:row>74</xdr:row>
      <xdr:rowOff>25549</xdr:rowOff>
    </xdr:to>
    <xdr:sp macro="" textlink="">
      <xdr:nvSpPr>
        <xdr:cNvPr id="884" name="楕円 883"/>
        <xdr:cNvSpPr/>
      </xdr:nvSpPr>
      <xdr:spPr>
        <a:xfrm>
          <a:off x="19494500" y="126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42076</xdr:rowOff>
    </xdr:from>
    <xdr:ext cx="534377" cy="259045"/>
    <xdr:sp macro="" textlink="">
      <xdr:nvSpPr>
        <xdr:cNvPr id="885" name="テキスト ボックス 884"/>
        <xdr:cNvSpPr txBox="1"/>
      </xdr:nvSpPr>
      <xdr:spPr>
        <a:xfrm>
          <a:off x="19278111" y="1238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36093</xdr:rowOff>
    </xdr:from>
    <xdr:to>
      <xdr:col>98</xdr:col>
      <xdr:colOff>38100</xdr:colOff>
      <xdr:row>75</xdr:row>
      <xdr:rowOff>137693</xdr:rowOff>
    </xdr:to>
    <xdr:sp macro="" textlink="">
      <xdr:nvSpPr>
        <xdr:cNvPr id="886" name="楕円 885"/>
        <xdr:cNvSpPr/>
      </xdr:nvSpPr>
      <xdr:spPr>
        <a:xfrm>
          <a:off x="18605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128821</xdr:rowOff>
    </xdr:from>
    <xdr:ext cx="534377" cy="259045"/>
    <xdr:sp macro="" textlink="">
      <xdr:nvSpPr>
        <xdr:cNvPr id="887" name="テキスト ボックス 886"/>
        <xdr:cNvSpPr txBox="1"/>
      </xdr:nvSpPr>
      <xdr:spPr>
        <a:xfrm>
          <a:off x="18389111" y="129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ea"/>
              <a:ea typeface="+mn-ea"/>
              <a:cs typeface="+mn-cs"/>
            </a:rPr>
            <a:t>歳出決算総額は、住民一人当たり</a:t>
          </a:r>
          <a:r>
            <a:rPr kumimoji="1" lang="en-US" altLang="ja-JP" sz="1100">
              <a:solidFill>
                <a:sysClr val="windowText" lastClr="000000"/>
              </a:solidFill>
              <a:effectLst/>
              <a:latin typeface="+mn-ea"/>
              <a:ea typeface="+mn-ea"/>
              <a:cs typeface="+mn-cs"/>
            </a:rPr>
            <a:t>334,337</a:t>
          </a:r>
          <a:r>
            <a:rPr kumimoji="1" lang="ja-JP" altLang="ja-JP" sz="1100">
              <a:solidFill>
                <a:sysClr val="windowText" lastClr="000000"/>
              </a:solidFill>
              <a:effectLst/>
              <a:latin typeface="+mn-ea"/>
              <a:ea typeface="+mn-ea"/>
              <a:cs typeface="+mn-cs"/>
            </a:rPr>
            <a:t>円となっている。人件費については、住民一人当たり</a:t>
          </a:r>
          <a:r>
            <a:rPr kumimoji="1" lang="en-US" altLang="ja-JP" sz="1100">
              <a:solidFill>
                <a:sysClr val="windowText" lastClr="000000"/>
              </a:solidFill>
              <a:effectLst/>
              <a:latin typeface="+mn-ea"/>
              <a:ea typeface="+mn-ea"/>
              <a:cs typeface="+mn-cs"/>
            </a:rPr>
            <a:t>50,992</a:t>
          </a:r>
          <a:r>
            <a:rPr kumimoji="1" lang="ja-JP" altLang="ja-JP" sz="1100">
              <a:solidFill>
                <a:sysClr val="windowText" lastClr="000000"/>
              </a:solidFill>
              <a:effectLst/>
              <a:latin typeface="+mn-ea"/>
              <a:ea typeface="+mn-ea"/>
              <a:cs typeface="+mn-cs"/>
            </a:rPr>
            <a:t>円であり、類似団体平均をはじめ全国平均、県平均を下回っている。これは少ない人員で行政サービスを提供していることの証左である。また、物件費や維持補修費、補助費等</a:t>
          </a:r>
          <a:r>
            <a:rPr kumimoji="1" lang="ja-JP" altLang="en-US" sz="1100">
              <a:solidFill>
                <a:sysClr val="windowText" lastClr="000000"/>
              </a:solidFill>
              <a:effectLst/>
              <a:latin typeface="+mn-ea"/>
              <a:ea typeface="+mn-ea"/>
              <a:cs typeface="+mn-cs"/>
            </a:rPr>
            <a:t>についても</a:t>
          </a:r>
          <a:r>
            <a:rPr kumimoji="1" lang="ja-JP" altLang="ja-JP" sz="1100">
              <a:solidFill>
                <a:sysClr val="windowText" lastClr="000000"/>
              </a:solidFill>
              <a:effectLst/>
              <a:latin typeface="+mn-ea"/>
              <a:ea typeface="+mn-ea"/>
              <a:cs typeface="+mn-cs"/>
            </a:rPr>
            <a:t>、類似団体平均をはじめ全国平均、県平均をも</a:t>
          </a:r>
          <a:r>
            <a:rPr kumimoji="1" lang="ja-JP" altLang="en-US" sz="1100">
              <a:solidFill>
                <a:sysClr val="windowText" lastClr="000000"/>
              </a:solidFill>
              <a:effectLst/>
              <a:latin typeface="+mn-ea"/>
              <a:ea typeface="+mn-ea"/>
              <a:cs typeface="+mn-cs"/>
            </a:rPr>
            <a:t>大きく</a:t>
          </a:r>
          <a:r>
            <a:rPr kumimoji="1" lang="ja-JP" altLang="ja-JP" sz="1100">
              <a:solidFill>
                <a:sysClr val="windowText" lastClr="000000"/>
              </a:solidFill>
              <a:effectLst/>
              <a:latin typeface="+mn-ea"/>
              <a:ea typeface="+mn-ea"/>
              <a:cs typeface="+mn-cs"/>
            </a:rPr>
            <a:t>下回っている。扶助費については、本町は類似団体平均と比較し</a:t>
          </a:r>
          <a:r>
            <a:rPr kumimoji="1" lang="en-US" altLang="ja-JP" sz="1100">
              <a:solidFill>
                <a:sysClr val="windowText" lastClr="000000"/>
              </a:solidFill>
              <a:effectLst/>
              <a:latin typeface="+mn-ea"/>
              <a:ea typeface="+mn-ea"/>
              <a:cs typeface="+mn-cs"/>
            </a:rPr>
            <a:t>21,753</a:t>
          </a:r>
          <a:r>
            <a:rPr kumimoji="1" lang="ja-JP" altLang="ja-JP" sz="1100">
              <a:solidFill>
                <a:sysClr val="windowText" lastClr="000000"/>
              </a:solidFill>
              <a:effectLst/>
              <a:latin typeface="+mn-ea"/>
              <a:ea typeface="+mn-ea"/>
              <a:cs typeface="+mn-cs"/>
            </a:rPr>
            <a:t>円上回っており、</a:t>
          </a:r>
          <a:r>
            <a:rPr kumimoji="1" lang="ja-JP" altLang="en-US" sz="1100">
              <a:solidFill>
                <a:sysClr val="windowText" lastClr="000000"/>
              </a:solidFill>
              <a:effectLst/>
              <a:latin typeface="+mn-ea"/>
              <a:ea typeface="+mn-ea"/>
              <a:cs typeface="+mn-cs"/>
            </a:rPr>
            <a:t>近年</a:t>
          </a:r>
          <a:r>
            <a:rPr kumimoji="1" lang="ja-JP" altLang="ja-JP" sz="1100">
              <a:solidFill>
                <a:sysClr val="windowText" lastClr="000000"/>
              </a:solidFill>
              <a:effectLst/>
              <a:latin typeface="+mn-ea"/>
              <a:ea typeface="+mn-ea"/>
              <a:cs typeface="+mn-cs"/>
            </a:rPr>
            <a:t>増加傾向にあるとはいえ、県平均と比較すると</a:t>
          </a:r>
          <a:r>
            <a:rPr kumimoji="1" lang="en-US" altLang="ja-JP" sz="1100">
              <a:solidFill>
                <a:sysClr val="windowText" lastClr="000000"/>
              </a:solidFill>
              <a:effectLst/>
              <a:latin typeface="+mn-ea"/>
              <a:ea typeface="+mn-ea"/>
              <a:cs typeface="+mn-cs"/>
            </a:rPr>
            <a:t>57,207</a:t>
          </a:r>
          <a:r>
            <a:rPr kumimoji="1" lang="ja-JP" altLang="ja-JP" sz="1100">
              <a:solidFill>
                <a:sysClr val="windowText" lastClr="000000"/>
              </a:solidFill>
              <a:effectLst/>
              <a:latin typeface="+mn-ea"/>
              <a:ea typeface="+mn-ea"/>
              <a:cs typeface="+mn-cs"/>
            </a:rPr>
            <a:t>円も下回っていることから、県全体として扶助費が高い傾向にあるといえる。普通建設事業費については、平成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年度、平成</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は高い状況だった</a:t>
          </a:r>
          <a:r>
            <a:rPr kumimoji="1" lang="ja-JP" altLang="ja-JP" sz="1100">
              <a:solidFill>
                <a:sysClr val="windowText" lastClr="000000"/>
              </a:solidFill>
              <a:effectLst/>
              <a:latin typeface="+mn-ea"/>
              <a:ea typeface="+mn-ea"/>
              <a:cs typeface="+mn-cs"/>
            </a:rPr>
            <a:t>が、平成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年度では住民一人当たり</a:t>
          </a:r>
          <a:r>
            <a:rPr kumimoji="1" lang="en-US" altLang="ja-JP" sz="1100">
              <a:solidFill>
                <a:sysClr val="windowText" lastClr="000000"/>
              </a:solidFill>
              <a:effectLst/>
              <a:latin typeface="+mn-ea"/>
              <a:ea typeface="+mn-ea"/>
              <a:cs typeface="+mn-cs"/>
            </a:rPr>
            <a:t>32,152</a:t>
          </a:r>
          <a:r>
            <a:rPr kumimoji="1" lang="ja-JP" altLang="ja-JP" sz="1100">
              <a:solidFill>
                <a:sysClr val="windowText" lastClr="000000"/>
              </a:solidFill>
              <a:effectLst/>
              <a:latin typeface="+mn-ea"/>
              <a:ea typeface="+mn-ea"/>
              <a:cs typeface="+mn-cs"/>
            </a:rPr>
            <a:t>円と</a:t>
          </a:r>
          <a:r>
            <a:rPr kumimoji="1" lang="ja-JP" altLang="en-US" sz="1100">
              <a:solidFill>
                <a:sysClr val="windowText" lastClr="000000"/>
              </a:solidFill>
              <a:effectLst/>
              <a:latin typeface="+mn-ea"/>
              <a:ea typeface="+mn-ea"/>
              <a:cs typeface="+mn-cs"/>
            </a:rPr>
            <a:t>なり、類似団体平均や全国平均、県平均を下回って</a:t>
          </a:r>
          <a:r>
            <a:rPr kumimoji="1" lang="ja-JP" altLang="ja-JP" sz="1100">
              <a:solidFill>
                <a:sysClr val="windowText" lastClr="000000"/>
              </a:solidFill>
              <a:effectLst/>
              <a:latin typeface="+mn-ea"/>
              <a:ea typeface="+mn-ea"/>
              <a:cs typeface="+mn-cs"/>
            </a:rPr>
            <a:t>いる。</a:t>
          </a:r>
          <a:r>
            <a:rPr kumimoji="1" lang="ja-JP" altLang="en-US" sz="1100">
              <a:solidFill>
                <a:sysClr val="windowText" lastClr="000000"/>
              </a:solidFill>
              <a:effectLst/>
              <a:latin typeface="+mn-ea"/>
              <a:ea typeface="+mn-ea"/>
              <a:cs typeface="+mn-cs"/>
            </a:rPr>
            <a:t>県全体としては普通建設事業費が突出して高い傾向にある中、おさえられえている。</a:t>
          </a:r>
          <a:r>
            <a:rPr kumimoji="1" lang="ja-JP" altLang="ja-JP" sz="1100">
              <a:solidFill>
                <a:sysClr val="windowText" lastClr="000000"/>
              </a:solidFill>
              <a:effectLst/>
              <a:latin typeface="+mn-ea"/>
              <a:ea typeface="+mn-ea"/>
              <a:cs typeface="+mn-cs"/>
            </a:rPr>
            <a:t>普通建設事業費の内訳をみると、新規整備</a:t>
          </a:r>
          <a:r>
            <a:rPr kumimoji="1" lang="ja-JP" altLang="en-US" sz="1100">
              <a:solidFill>
                <a:sysClr val="windowText" lastClr="000000"/>
              </a:solidFill>
              <a:effectLst/>
              <a:latin typeface="+mn-ea"/>
              <a:ea typeface="+mn-ea"/>
              <a:cs typeface="+mn-cs"/>
            </a:rPr>
            <a:t>が</a:t>
          </a:r>
          <a:r>
            <a:rPr kumimoji="1" lang="ja-JP" altLang="ja-JP" sz="1100">
              <a:solidFill>
                <a:sysClr val="windowText" lastClr="000000"/>
              </a:solidFill>
              <a:effectLst/>
              <a:latin typeface="+mn-ea"/>
              <a:ea typeface="+mn-ea"/>
              <a:cs typeface="+mn-cs"/>
            </a:rPr>
            <a:t>類似団体平均</a:t>
          </a:r>
          <a:r>
            <a:rPr kumimoji="1" lang="ja-JP" altLang="en-US" sz="1100">
              <a:solidFill>
                <a:sysClr val="windowText" lastClr="000000"/>
              </a:solidFill>
              <a:effectLst/>
              <a:latin typeface="+mn-ea"/>
              <a:ea typeface="+mn-ea"/>
              <a:cs typeface="+mn-cs"/>
            </a:rPr>
            <a:t>や</a:t>
          </a:r>
          <a:r>
            <a:rPr kumimoji="1" lang="ja-JP" altLang="ja-JP" sz="1100">
              <a:solidFill>
                <a:sysClr val="windowText" lastClr="000000"/>
              </a:solidFill>
              <a:effectLst/>
              <a:latin typeface="+mn-ea"/>
              <a:ea typeface="+mn-ea"/>
              <a:cs typeface="+mn-cs"/>
            </a:rPr>
            <a:t>全国平均を上回っている要因は、西原西地区土地区画整理事業の影響である。うち更新整備について、類似団体平均、全国平均、県平均と比較して低い状況となっているが、今後、公共施設の老朽化に伴い、更新整備も増加していく見込みである。</a:t>
          </a:r>
          <a:r>
            <a:rPr kumimoji="1" lang="ja-JP" altLang="en-US" sz="1100">
              <a:solidFill>
                <a:sysClr val="windowText" lastClr="000000"/>
              </a:solidFill>
              <a:effectLst/>
              <a:latin typeface="+mn-ea"/>
              <a:ea typeface="+mn-ea"/>
              <a:cs typeface="+mn-cs"/>
            </a:rPr>
            <a:t>繰出</a:t>
          </a:r>
          <a:r>
            <a:rPr kumimoji="1" lang="ja-JP" altLang="ja-JP" sz="1100">
              <a:solidFill>
                <a:sysClr val="windowText" lastClr="000000"/>
              </a:solidFill>
              <a:effectLst/>
              <a:latin typeface="+mn-ea"/>
              <a:ea typeface="+mn-ea"/>
              <a:cs typeface="+mn-cs"/>
            </a:rPr>
            <a:t>金について、</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年度は</a:t>
          </a:r>
          <a:r>
            <a:rPr kumimoji="1" lang="ja-JP" altLang="ja-JP" sz="1100">
              <a:solidFill>
                <a:sysClr val="windowText" lastClr="000000"/>
              </a:solidFill>
              <a:effectLst/>
              <a:latin typeface="+mn-ea"/>
              <a:ea typeface="+mn-ea"/>
              <a:cs typeface="+mn-cs"/>
            </a:rPr>
            <a:t>国民健康保険特別会計へ累積した赤字解消のための法定外繰出を</a:t>
          </a:r>
          <a:r>
            <a:rPr kumimoji="1" lang="ja-JP" altLang="en-US" sz="1100">
              <a:solidFill>
                <a:sysClr val="windowText" lastClr="000000"/>
              </a:solidFill>
              <a:effectLst/>
              <a:latin typeface="+mn-ea"/>
              <a:ea typeface="+mn-ea"/>
              <a:cs typeface="+mn-cs"/>
            </a:rPr>
            <a:t>行わなかったため低かったが、平成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年度は予定額の</a:t>
          </a:r>
          <a:r>
            <a:rPr kumimoji="1" lang="en-US" altLang="ja-JP" sz="1100">
              <a:solidFill>
                <a:sysClr val="windowText" lastClr="000000"/>
              </a:solidFill>
              <a:effectLst/>
              <a:latin typeface="+mn-ea"/>
              <a:ea typeface="+mn-ea"/>
              <a:cs typeface="+mn-cs"/>
            </a:rPr>
            <a:t>6</a:t>
          </a:r>
          <a:r>
            <a:rPr kumimoji="1" lang="ja-JP" altLang="en-US" sz="1100">
              <a:solidFill>
                <a:sysClr val="windowText" lastClr="000000"/>
              </a:solidFill>
              <a:effectLst/>
              <a:latin typeface="+mn-ea"/>
              <a:ea typeface="+mn-ea"/>
              <a:cs typeface="+mn-cs"/>
            </a:rPr>
            <a:t>割は繰り出したため、増えている。積立</a:t>
          </a:r>
          <a:r>
            <a:rPr kumimoji="1" lang="ja-JP" altLang="ja-JP" sz="1100">
              <a:solidFill>
                <a:schemeClr val="dk1"/>
              </a:solidFill>
              <a:effectLst/>
              <a:latin typeface="+mn-ea"/>
              <a:ea typeface="+mn-ea"/>
              <a:cs typeface="+mn-cs"/>
            </a:rPr>
            <a:t>金については、</a:t>
          </a:r>
          <a:r>
            <a:rPr kumimoji="1" lang="ja-JP" altLang="en-US" sz="1100">
              <a:solidFill>
                <a:schemeClr val="dk1"/>
              </a:solidFill>
              <a:effectLst/>
              <a:latin typeface="+mn-ea"/>
              <a:ea typeface="+mn-ea"/>
              <a:cs typeface="+mn-cs"/>
            </a:rPr>
            <a:t>繰出</a:t>
          </a:r>
          <a:r>
            <a:rPr kumimoji="1" lang="ja-JP" altLang="ja-JP" sz="1100">
              <a:solidFill>
                <a:schemeClr val="dk1"/>
              </a:solidFill>
              <a:effectLst/>
              <a:latin typeface="+mn-ea"/>
              <a:ea typeface="+mn-ea"/>
              <a:cs typeface="+mn-cs"/>
            </a:rPr>
            <a:t>金</a:t>
          </a:r>
          <a:r>
            <a:rPr kumimoji="1" lang="ja-JP" altLang="en-US" sz="1100">
              <a:solidFill>
                <a:schemeClr val="dk1"/>
              </a:solidFill>
              <a:effectLst/>
              <a:latin typeface="+mn-ea"/>
              <a:ea typeface="+mn-ea"/>
              <a:cs typeface="+mn-cs"/>
            </a:rPr>
            <a:t>の影響が大きく、平成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年度まで大きく動いていたが、平成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年度は平均値に近づき</a:t>
          </a:r>
          <a:r>
            <a:rPr kumimoji="1" lang="ja-JP" altLang="ja-JP" sz="1100">
              <a:solidFill>
                <a:sysClr val="windowText" lastClr="000000"/>
              </a:solidFill>
              <a:effectLst/>
              <a:latin typeface="+mn-ea"/>
              <a:ea typeface="+mn-ea"/>
              <a:cs typeface="+mn-cs"/>
            </a:rPr>
            <a:t>、住民一人当たり</a:t>
          </a:r>
          <a:r>
            <a:rPr kumimoji="1" lang="en-US" altLang="ja-JP" sz="1100">
              <a:solidFill>
                <a:sysClr val="windowText" lastClr="000000"/>
              </a:solidFill>
              <a:effectLst/>
              <a:latin typeface="+mn-ea"/>
              <a:ea typeface="+mn-ea"/>
              <a:cs typeface="+mn-cs"/>
            </a:rPr>
            <a:t>19,188</a:t>
          </a:r>
          <a:r>
            <a:rPr kumimoji="1" lang="ja-JP" altLang="ja-JP" sz="1100">
              <a:solidFill>
                <a:sysClr val="windowText" lastClr="000000"/>
              </a:solidFill>
              <a:effectLst/>
              <a:latin typeface="+mn-ea"/>
              <a:ea typeface="+mn-ea"/>
              <a:cs typeface="+mn-cs"/>
            </a:rPr>
            <a:t>円となった。しかし、類似団体平均</a:t>
          </a:r>
          <a:r>
            <a:rPr kumimoji="1" lang="ja-JP" altLang="en-US" sz="1100">
              <a:solidFill>
                <a:sysClr val="windowText" lastClr="000000"/>
              </a:solidFill>
              <a:effectLst/>
              <a:latin typeface="+mn-ea"/>
              <a:ea typeface="+mn-ea"/>
              <a:cs typeface="+mn-cs"/>
            </a:rPr>
            <a:t>や</a:t>
          </a:r>
          <a:r>
            <a:rPr kumimoji="1" lang="ja-JP" altLang="ja-JP" sz="1100">
              <a:solidFill>
                <a:sysClr val="windowText" lastClr="000000"/>
              </a:solidFill>
              <a:effectLst/>
              <a:latin typeface="+mn-ea"/>
              <a:ea typeface="+mn-ea"/>
              <a:cs typeface="+mn-cs"/>
            </a:rPr>
            <a:t>県平均を下回ってい</a:t>
          </a:r>
          <a:r>
            <a:rPr kumimoji="1" lang="ja-JP" altLang="en-US" sz="1100">
              <a:solidFill>
                <a:sysClr val="windowText" lastClr="000000"/>
              </a:solidFill>
              <a:effectLst/>
              <a:latin typeface="+mn-ea"/>
              <a:ea typeface="+mn-ea"/>
              <a:cs typeface="+mn-cs"/>
            </a:rPr>
            <a:t>るため、</a:t>
          </a:r>
          <a:r>
            <a:rPr kumimoji="1" lang="ja-JP" altLang="ja-JP" sz="1100">
              <a:solidFill>
                <a:sysClr val="windowText" lastClr="000000"/>
              </a:solidFill>
              <a:effectLst/>
              <a:latin typeface="+mn-ea"/>
              <a:ea typeface="+mn-ea"/>
              <a:cs typeface="+mn-cs"/>
            </a:rPr>
            <a:t>災害や緊急的な財政措置に備えて財政基盤を強化していく必要がある。</a:t>
          </a:r>
          <a:endParaRPr lang="ja-JP" altLang="ja-JP" sz="1400">
            <a:solidFill>
              <a:srgbClr val="FF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66929</xdr:rowOff>
    </xdr:from>
    <xdr:to>
      <xdr:col>24</xdr:col>
      <xdr:colOff>63500</xdr:colOff>
      <xdr:row>35</xdr:row>
      <xdr:rowOff>117221</xdr:rowOff>
    </xdr:to>
    <xdr:cxnSp macro="">
      <xdr:nvCxnSpPr>
        <xdr:cNvPr id="61" name="直線コネクタ 60"/>
        <xdr:cNvCxnSpPr/>
      </xdr:nvCxnSpPr>
      <xdr:spPr>
        <a:xfrm>
          <a:off x="3797300" y="6067679"/>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66929</xdr:rowOff>
    </xdr:from>
    <xdr:to>
      <xdr:col>19</xdr:col>
      <xdr:colOff>177800</xdr:colOff>
      <xdr:row>35</xdr:row>
      <xdr:rowOff>67310</xdr:rowOff>
    </xdr:to>
    <xdr:cxnSp macro="">
      <xdr:nvCxnSpPr>
        <xdr:cNvPr id="64" name="直線コネクタ 63"/>
        <xdr:cNvCxnSpPr/>
      </xdr:nvCxnSpPr>
      <xdr:spPr>
        <a:xfrm flipV="1">
          <a:off x="2908300" y="60676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65024</xdr:rowOff>
    </xdr:from>
    <xdr:to>
      <xdr:col>15</xdr:col>
      <xdr:colOff>50800</xdr:colOff>
      <xdr:row>35</xdr:row>
      <xdr:rowOff>67310</xdr:rowOff>
    </xdr:to>
    <xdr:cxnSp macro="">
      <xdr:nvCxnSpPr>
        <xdr:cNvPr id="67" name="直線コネクタ 66"/>
        <xdr:cNvCxnSpPr/>
      </xdr:nvCxnSpPr>
      <xdr:spPr>
        <a:xfrm>
          <a:off x="2019300" y="5894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65024</xdr:rowOff>
    </xdr:from>
    <xdr:to>
      <xdr:col>10</xdr:col>
      <xdr:colOff>114300</xdr:colOff>
      <xdr:row>34</xdr:row>
      <xdr:rowOff>154940</xdr:rowOff>
    </xdr:to>
    <xdr:cxnSp macro="">
      <xdr:nvCxnSpPr>
        <xdr:cNvPr id="70" name="直線コネクタ 69"/>
        <xdr:cNvCxnSpPr/>
      </xdr:nvCxnSpPr>
      <xdr:spPr>
        <a:xfrm flipV="1">
          <a:off x="1130300" y="589432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66421</xdr:rowOff>
    </xdr:from>
    <xdr:to>
      <xdr:col>24</xdr:col>
      <xdr:colOff>114300</xdr:colOff>
      <xdr:row>35</xdr:row>
      <xdr:rowOff>168021</xdr:rowOff>
    </xdr:to>
    <xdr:sp macro="" textlink="">
      <xdr:nvSpPr>
        <xdr:cNvPr id="80" name="楕円 79"/>
        <xdr:cNvSpPr/>
      </xdr:nvSpPr>
      <xdr:spPr>
        <a:xfrm>
          <a:off x="45847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44848</xdr:rowOff>
    </xdr:from>
    <xdr:ext cx="469744" cy="259045"/>
    <xdr:sp macro="" textlink="">
      <xdr:nvSpPr>
        <xdr:cNvPr id="81" name="議会費該当値テキスト"/>
        <xdr:cNvSpPr txBox="1"/>
      </xdr:nvSpPr>
      <xdr:spPr>
        <a:xfrm>
          <a:off x="4686300"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16129</xdr:rowOff>
    </xdr:from>
    <xdr:to>
      <xdr:col>20</xdr:col>
      <xdr:colOff>38100</xdr:colOff>
      <xdr:row>35</xdr:row>
      <xdr:rowOff>117729</xdr:rowOff>
    </xdr:to>
    <xdr:sp macro="" textlink="">
      <xdr:nvSpPr>
        <xdr:cNvPr id="82" name="楕円 81"/>
        <xdr:cNvSpPr/>
      </xdr:nvSpPr>
      <xdr:spPr>
        <a:xfrm>
          <a:off x="3746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108856</xdr:rowOff>
    </xdr:from>
    <xdr:ext cx="469744" cy="259045"/>
    <xdr:sp macro="" textlink="">
      <xdr:nvSpPr>
        <xdr:cNvPr id="83" name="テキスト ボックス 82"/>
        <xdr:cNvSpPr txBox="1"/>
      </xdr:nvSpPr>
      <xdr:spPr>
        <a:xfrm>
          <a:off x="3562428"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16510</xdr:rowOff>
    </xdr:from>
    <xdr:to>
      <xdr:col>15</xdr:col>
      <xdr:colOff>101600</xdr:colOff>
      <xdr:row>35</xdr:row>
      <xdr:rowOff>118110</xdr:rowOff>
    </xdr:to>
    <xdr:sp macro="" textlink="">
      <xdr:nvSpPr>
        <xdr:cNvPr id="84" name="楕円 83"/>
        <xdr:cNvSpPr/>
      </xdr:nvSpPr>
      <xdr:spPr>
        <a:xfrm>
          <a:off x="2857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109237</xdr:rowOff>
    </xdr:from>
    <xdr:ext cx="469744" cy="259045"/>
    <xdr:sp macro="" textlink="">
      <xdr:nvSpPr>
        <xdr:cNvPr id="85" name="テキスト ボックス 84"/>
        <xdr:cNvSpPr txBox="1"/>
      </xdr:nvSpPr>
      <xdr:spPr>
        <a:xfrm>
          <a:off x="2673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xdr:rowOff>
    </xdr:from>
    <xdr:to>
      <xdr:col>10</xdr:col>
      <xdr:colOff>165100</xdr:colOff>
      <xdr:row>34</xdr:row>
      <xdr:rowOff>115824</xdr:rowOff>
    </xdr:to>
    <xdr:sp macro="" textlink="">
      <xdr:nvSpPr>
        <xdr:cNvPr id="86" name="楕円 85"/>
        <xdr:cNvSpPr/>
      </xdr:nvSpPr>
      <xdr:spPr>
        <a:xfrm>
          <a:off x="196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87" name="テキスト ボックス 86"/>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104140</xdr:rowOff>
    </xdr:from>
    <xdr:to>
      <xdr:col>6</xdr:col>
      <xdr:colOff>38100</xdr:colOff>
      <xdr:row>35</xdr:row>
      <xdr:rowOff>34290</xdr:rowOff>
    </xdr:to>
    <xdr:sp macro="" textlink="">
      <xdr:nvSpPr>
        <xdr:cNvPr id="88" name="楕円 87"/>
        <xdr:cNvSpPr/>
      </xdr:nvSpPr>
      <xdr:spPr>
        <a:xfrm>
          <a:off x="1079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25417</xdr:rowOff>
    </xdr:from>
    <xdr:ext cx="469744" cy="259045"/>
    <xdr:sp macro="" textlink="">
      <xdr:nvSpPr>
        <xdr:cNvPr id="89" name="テキスト ボックス 88"/>
        <xdr:cNvSpPr txBox="1"/>
      </xdr:nvSpPr>
      <xdr:spPr>
        <a:xfrm>
          <a:off x="895428"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156820</xdr:rowOff>
    </xdr:from>
    <xdr:to>
      <xdr:col>24</xdr:col>
      <xdr:colOff>63500</xdr:colOff>
      <xdr:row>58</xdr:row>
      <xdr:rowOff>163514</xdr:rowOff>
    </xdr:to>
    <xdr:cxnSp macro="">
      <xdr:nvCxnSpPr>
        <xdr:cNvPr id="118" name="直線コネクタ 117"/>
        <xdr:cNvCxnSpPr/>
      </xdr:nvCxnSpPr>
      <xdr:spPr>
        <a:xfrm flipV="1">
          <a:off x="3797300" y="10100920"/>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163514</xdr:rowOff>
    </xdr:from>
    <xdr:to>
      <xdr:col>19</xdr:col>
      <xdr:colOff>177800</xdr:colOff>
      <xdr:row>58</xdr:row>
      <xdr:rowOff>167518</xdr:rowOff>
    </xdr:to>
    <xdr:cxnSp macro="">
      <xdr:nvCxnSpPr>
        <xdr:cNvPr id="121" name="直線コネクタ 120"/>
        <xdr:cNvCxnSpPr/>
      </xdr:nvCxnSpPr>
      <xdr:spPr>
        <a:xfrm flipV="1">
          <a:off x="2908300" y="10107614"/>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156021</xdr:rowOff>
    </xdr:from>
    <xdr:to>
      <xdr:col>15</xdr:col>
      <xdr:colOff>50800</xdr:colOff>
      <xdr:row>58</xdr:row>
      <xdr:rowOff>167518</xdr:rowOff>
    </xdr:to>
    <xdr:cxnSp macro="">
      <xdr:nvCxnSpPr>
        <xdr:cNvPr id="124" name="直線コネクタ 123"/>
        <xdr:cNvCxnSpPr/>
      </xdr:nvCxnSpPr>
      <xdr:spPr>
        <a:xfrm>
          <a:off x="2019300" y="10100121"/>
          <a:ext cx="88900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105390</xdr:rowOff>
    </xdr:from>
    <xdr:to>
      <xdr:col>10</xdr:col>
      <xdr:colOff>114300</xdr:colOff>
      <xdr:row>58</xdr:row>
      <xdr:rowOff>156021</xdr:rowOff>
    </xdr:to>
    <xdr:cxnSp macro="">
      <xdr:nvCxnSpPr>
        <xdr:cNvPr id="127" name="直線コネクタ 126"/>
        <xdr:cNvCxnSpPr/>
      </xdr:nvCxnSpPr>
      <xdr:spPr>
        <a:xfrm>
          <a:off x="1130300" y="10049490"/>
          <a:ext cx="889000" cy="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106020</xdr:rowOff>
    </xdr:from>
    <xdr:to>
      <xdr:col>24</xdr:col>
      <xdr:colOff>114300</xdr:colOff>
      <xdr:row>59</xdr:row>
      <xdr:rowOff>36170</xdr:rowOff>
    </xdr:to>
    <xdr:sp macro="" textlink="">
      <xdr:nvSpPr>
        <xdr:cNvPr id="137" name="楕円 136"/>
        <xdr:cNvSpPr/>
      </xdr:nvSpPr>
      <xdr:spPr>
        <a:xfrm>
          <a:off x="4584700" y="10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112714</xdr:rowOff>
    </xdr:from>
    <xdr:to>
      <xdr:col>20</xdr:col>
      <xdr:colOff>38100</xdr:colOff>
      <xdr:row>59</xdr:row>
      <xdr:rowOff>42864</xdr:rowOff>
    </xdr:to>
    <xdr:sp macro="" textlink="">
      <xdr:nvSpPr>
        <xdr:cNvPr id="139" name="楕円 138"/>
        <xdr:cNvSpPr/>
      </xdr:nvSpPr>
      <xdr:spPr>
        <a:xfrm>
          <a:off x="3746500" y="100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33991</xdr:rowOff>
    </xdr:from>
    <xdr:ext cx="534377" cy="259045"/>
    <xdr:sp macro="" textlink="">
      <xdr:nvSpPr>
        <xdr:cNvPr id="140" name="テキスト ボックス 139"/>
        <xdr:cNvSpPr txBox="1"/>
      </xdr:nvSpPr>
      <xdr:spPr>
        <a:xfrm>
          <a:off x="3530111" y="101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116718</xdr:rowOff>
    </xdr:from>
    <xdr:to>
      <xdr:col>15</xdr:col>
      <xdr:colOff>101600</xdr:colOff>
      <xdr:row>59</xdr:row>
      <xdr:rowOff>46868</xdr:rowOff>
    </xdr:to>
    <xdr:sp macro="" textlink="">
      <xdr:nvSpPr>
        <xdr:cNvPr id="141" name="楕円 140"/>
        <xdr:cNvSpPr/>
      </xdr:nvSpPr>
      <xdr:spPr>
        <a:xfrm>
          <a:off x="2857500" y="100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37995</xdr:rowOff>
    </xdr:from>
    <xdr:ext cx="534377" cy="259045"/>
    <xdr:sp macro="" textlink="">
      <xdr:nvSpPr>
        <xdr:cNvPr id="142" name="テキスト ボックス 141"/>
        <xdr:cNvSpPr txBox="1"/>
      </xdr:nvSpPr>
      <xdr:spPr>
        <a:xfrm>
          <a:off x="2641111" y="101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105221</xdr:rowOff>
    </xdr:from>
    <xdr:to>
      <xdr:col>10</xdr:col>
      <xdr:colOff>165100</xdr:colOff>
      <xdr:row>59</xdr:row>
      <xdr:rowOff>35371</xdr:rowOff>
    </xdr:to>
    <xdr:sp macro="" textlink="">
      <xdr:nvSpPr>
        <xdr:cNvPr id="143" name="楕円 142"/>
        <xdr:cNvSpPr/>
      </xdr:nvSpPr>
      <xdr:spPr>
        <a:xfrm>
          <a:off x="1968500" y="100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26498</xdr:rowOff>
    </xdr:from>
    <xdr:ext cx="534377" cy="259045"/>
    <xdr:sp macro="" textlink="">
      <xdr:nvSpPr>
        <xdr:cNvPr id="144" name="テキスト ボックス 143"/>
        <xdr:cNvSpPr txBox="1"/>
      </xdr:nvSpPr>
      <xdr:spPr>
        <a:xfrm>
          <a:off x="1752111" y="10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54590</xdr:rowOff>
    </xdr:from>
    <xdr:to>
      <xdr:col>6</xdr:col>
      <xdr:colOff>38100</xdr:colOff>
      <xdr:row>58</xdr:row>
      <xdr:rowOff>156190</xdr:rowOff>
    </xdr:to>
    <xdr:sp macro="" textlink="">
      <xdr:nvSpPr>
        <xdr:cNvPr id="145" name="楕円 144"/>
        <xdr:cNvSpPr/>
      </xdr:nvSpPr>
      <xdr:spPr>
        <a:xfrm>
          <a:off x="1079500" y="99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1267</xdr:rowOff>
    </xdr:from>
    <xdr:ext cx="534377" cy="259045"/>
    <xdr:sp macro="" textlink="">
      <xdr:nvSpPr>
        <xdr:cNvPr id="146" name="テキスト ボックス 145"/>
        <xdr:cNvSpPr txBox="1"/>
      </xdr:nvSpPr>
      <xdr:spPr>
        <a:xfrm>
          <a:off x="863111" y="97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16974</xdr:rowOff>
    </xdr:from>
    <xdr:to>
      <xdr:col>24</xdr:col>
      <xdr:colOff>63500</xdr:colOff>
      <xdr:row>76</xdr:row>
      <xdr:rowOff>18324</xdr:rowOff>
    </xdr:to>
    <xdr:cxnSp macro="">
      <xdr:nvCxnSpPr>
        <xdr:cNvPr id="178" name="直線コネクタ 177"/>
        <xdr:cNvCxnSpPr/>
      </xdr:nvCxnSpPr>
      <xdr:spPr>
        <a:xfrm>
          <a:off x="3797300" y="13047174"/>
          <a:ext cx="8382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161569</xdr:rowOff>
    </xdr:from>
    <xdr:to>
      <xdr:col>19</xdr:col>
      <xdr:colOff>177800</xdr:colOff>
      <xdr:row>76</xdr:row>
      <xdr:rowOff>16974</xdr:rowOff>
    </xdr:to>
    <xdr:cxnSp macro="">
      <xdr:nvCxnSpPr>
        <xdr:cNvPr id="181" name="直線コネクタ 180"/>
        <xdr:cNvCxnSpPr/>
      </xdr:nvCxnSpPr>
      <xdr:spPr>
        <a:xfrm>
          <a:off x="2908300" y="12848869"/>
          <a:ext cx="889000" cy="19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161569</xdr:rowOff>
    </xdr:from>
    <xdr:to>
      <xdr:col>15</xdr:col>
      <xdr:colOff>50800</xdr:colOff>
      <xdr:row>76</xdr:row>
      <xdr:rowOff>13764</xdr:rowOff>
    </xdr:to>
    <xdr:cxnSp macro="">
      <xdr:nvCxnSpPr>
        <xdr:cNvPr id="184" name="直線コネクタ 183"/>
        <xdr:cNvCxnSpPr/>
      </xdr:nvCxnSpPr>
      <xdr:spPr>
        <a:xfrm flipV="1">
          <a:off x="2019300" y="12848869"/>
          <a:ext cx="889000" cy="19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13764</xdr:rowOff>
    </xdr:from>
    <xdr:to>
      <xdr:col>10</xdr:col>
      <xdr:colOff>114300</xdr:colOff>
      <xdr:row>76</xdr:row>
      <xdr:rowOff>169038</xdr:rowOff>
    </xdr:to>
    <xdr:cxnSp macro="">
      <xdr:nvCxnSpPr>
        <xdr:cNvPr id="187" name="直線コネクタ 186"/>
        <xdr:cNvCxnSpPr/>
      </xdr:nvCxnSpPr>
      <xdr:spPr>
        <a:xfrm flipV="1">
          <a:off x="1130300" y="13043964"/>
          <a:ext cx="889000" cy="1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138974</xdr:rowOff>
    </xdr:from>
    <xdr:to>
      <xdr:col>24</xdr:col>
      <xdr:colOff>114300</xdr:colOff>
      <xdr:row>76</xdr:row>
      <xdr:rowOff>69124</xdr:rowOff>
    </xdr:to>
    <xdr:sp macro="" textlink="">
      <xdr:nvSpPr>
        <xdr:cNvPr id="197" name="楕円 196"/>
        <xdr:cNvSpPr/>
      </xdr:nvSpPr>
      <xdr:spPr>
        <a:xfrm>
          <a:off x="4584700" y="129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161851</xdr:rowOff>
    </xdr:from>
    <xdr:ext cx="599010" cy="259045"/>
    <xdr:sp macro="" textlink="">
      <xdr:nvSpPr>
        <xdr:cNvPr id="198" name="民生費該当値テキスト"/>
        <xdr:cNvSpPr txBox="1"/>
      </xdr:nvSpPr>
      <xdr:spPr>
        <a:xfrm>
          <a:off x="4686300" y="1284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137624</xdr:rowOff>
    </xdr:from>
    <xdr:to>
      <xdr:col>20</xdr:col>
      <xdr:colOff>38100</xdr:colOff>
      <xdr:row>76</xdr:row>
      <xdr:rowOff>67774</xdr:rowOff>
    </xdr:to>
    <xdr:sp macro="" textlink="">
      <xdr:nvSpPr>
        <xdr:cNvPr id="199" name="楕円 198"/>
        <xdr:cNvSpPr/>
      </xdr:nvSpPr>
      <xdr:spPr>
        <a:xfrm>
          <a:off x="3746500" y="129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84301</xdr:rowOff>
    </xdr:from>
    <xdr:ext cx="599010" cy="259045"/>
    <xdr:sp macro="" textlink="">
      <xdr:nvSpPr>
        <xdr:cNvPr id="200" name="テキスト ボックス 199"/>
        <xdr:cNvSpPr txBox="1"/>
      </xdr:nvSpPr>
      <xdr:spPr>
        <a:xfrm>
          <a:off x="3497795" y="1277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110769</xdr:rowOff>
    </xdr:from>
    <xdr:to>
      <xdr:col>15</xdr:col>
      <xdr:colOff>101600</xdr:colOff>
      <xdr:row>75</xdr:row>
      <xdr:rowOff>40919</xdr:rowOff>
    </xdr:to>
    <xdr:sp macro="" textlink="">
      <xdr:nvSpPr>
        <xdr:cNvPr id="201" name="楕円 200"/>
        <xdr:cNvSpPr/>
      </xdr:nvSpPr>
      <xdr:spPr>
        <a:xfrm>
          <a:off x="2857500" y="127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57446</xdr:rowOff>
    </xdr:from>
    <xdr:ext cx="599010" cy="259045"/>
    <xdr:sp macro="" textlink="">
      <xdr:nvSpPr>
        <xdr:cNvPr id="202" name="テキスト ボックス 201"/>
        <xdr:cNvSpPr txBox="1"/>
      </xdr:nvSpPr>
      <xdr:spPr>
        <a:xfrm>
          <a:off x="2608795" y="125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134414</xdr:rowOff>
    </xdr:from>
    <xdr:to>
      <xdr:col>10</xdr:col>
      <xdr:colOff>165100</xdr:colOff>
      <xdr:row>76</xdr:row>
      <xdr:rowOff>64564</xdr:rowOff>
    </xdr:to>
    <xdr:sp macro="" textlink="">
      <xdr:nvSpPr>
        <xdr:cNvPr id="203" name="楕円 202"/>
        <xdr:cNvSpPr/>
      </xdr:nvSpPr>
      <xdr:spPr>
        <a:xfrm>
          <a:off x="1968500" y="129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81091</xdr:rowOff>
    </xdr:from>
    <xdr:ext cx="599010" cy="259045"/>
    <xdr:sp macro="" textlink="">
      <xdr:nvSpPr>
        <xdr:cNvPr id="204" name="テキスト ボックス 203"/>
        <xdr:cNvSpPr txBox="1"/>
      </xdr:nvSpPr>
      <xdr:spPr>
        <a:xfrm>
          <a:off x="1719795" y="1276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118238</xdr:rowOff>
    </xdr:from>
    <xdr:to>
      <xdr:col>6</xdr:col>
      <xdr:colOff>38100</xdr:colOff>
      <xdr:row>77</xdr:row>
      <xdr:rowOff>48388</xdr:rowOff>
    </xdr:to>
    <xdr:sp macro="" textlink="">
      <xdr:nvSpPr>
        <xdr:cNvPr id="205" name="楕円 204"/>
        <xdr:cNvSpPr/>
      </xdr:nvSpPr>
      <xdr:spPr>
        <a:xfrm>
          <a:off x="1079500" y="13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64914</xdr:rowOff>
    </xdr:from>
    <xdr:ext cx="599010" cy="259045"/>
    <xdr:sp macro="" textlink="">
      <xdr:nvSpPr>
        <xdr:cNvPr id="206" name="テキスト ボックス 205"/>
        <xdr:cNvSpPr txBox="1"/>
      </xdr:nvSpPr>
      <xdr:spPr>
        <a:xfrm>
          <a:off x="830795" y="1292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96200</xdr:rowOff>
    </xdr:from>
    <xdr:to>
      <xdr:col>24</xdr:col>
      <xdr:colOff>63500</xdr:colOff>
      <xdr:row>99</xdr:row>
      <xdr:rowOff>117689</xdr:rowOff>
    </xdr:to>
    <xdr:cxnSp macro="">
      <xdr:nvCxnSpPr>
        <xdr:cNvPr id="238" name="直線コネクタ 237"/>
        <xdr:cNvCxnSpPr/>
      </xdr:nvCxnSpPr>
      <xdr:spPr>
        <a:xfrm>
          <a:off x="3797300" y="17069750"/>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96200</xdr:rowOff>
    </xdr:from>
    <xdr:to>
      <xdr:col>19</xdr:col>
      <xdr:colOff>177800</xdr:colOff>
      <xdr:row>99</xdr:row>
      <xdr:rowOff>125395</xdr:rowOff>
    </xdr:to>
    <xdr:cxnSp macro="">
      <xdr:nvCxnSpPr>
        <xdr:cNvPr id="241" name="直線コネクタ 240"/>
        <xdr:cNvCxnSpPr/>
      </xdr:nvCxnSpPr>
      <xdr:spPr>
        <a:xfrm flipV="1">
          <a:off x="2908300" y="17069750"/>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125395</xdr:rowOff>
    </xdr:from>
    <xdr:to>
      <xdr:col>15</xdr:col>
      <xdr:colOff>50800</xdr:colOff>
      <xdr:row>99</xdr:row>
      <xdr:rowOff>127062</xdr:rowOff>
    </xdr:to>
    <xdr:cxnSp macro="">
      <xdr:nvCxnSpPr>
        <xdr:cNvPr id="244" name="直線コネクタ 243"/>
        <xdr:cNvCxnSpPr/>
      </xdr:nvCxnSpPr>
      <xdr:spPr>
        <a:xfrm flipV="1">
          <a:off x="2019300" y="17098945"/>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127062</xdr:rowOff>
    </xdr:from>
    <xdr:to>
      <xdr:col>10</xdr:col>
      <xdr:colOff>114300</xdr:colOff>
      <xdr:row>99</xdr:row>
      <xdr:rowOff>156127</xdr:rowOff>
    </xdr:to>
    <xdr:cxnSp macro="">
      <xdr:nvCxnSpPr>
        <xdr:cNvPr id="247" name="直線コネクタ 246"/>
        <xdr:cNvCxnSpPr/>
      </xdr:nvCxnSpPr>
      <xdr:spPr>
        <a:xfrm flipV="1">
          <a:off x="1130300" y="1710061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66889</xdr:rowOff>
    </xdr:from>
    <xdr:to>
      <xdr:col>24</xdr:col>
      <xdr:colOff>114300</xdr:colOff>
      <xdr:row>99</xdr:row>
      <xdr:rowOff>168489</xdr:rowOff>
    </xdr:to>
    <xdr:sp macro="" textlink="">
      <xdr:nvSpPr>
        <xdr:cNvPr id="257" name="楕円 256"/>
        <xdr:cNvSpPr/>
      </xdr:nvSpPr>
      <xdr:spPr>
        <a:xfrm>
          <a:off x="4584700" y="170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153266</xdr:rowOff>
    </xdr:from>
    <xdr:ext cx="534377" cy="259045"/>
    <xdr:sp macro="" textlink="">
      <xdr:nvSpPr>
        <xdr:cNvPr id="258" name="衛生費該当値テキスト"/>
        <xdr:cNvSpPr txBox="1"/>
      </xdr:nvSpPr>
      <xdr:spPr>
        <a:xfrm>
          <a:off x="4686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45400</xdr:rowOff>
    </xdr:from>
    <xdr:to>
      <xdr:col>20</xdr:col>
      <xdr:colOff>38100</xdr:colOff>
      <xdr:row>99</xdr:row>
      <xdr:rowOff>147000</xdr:rowOff>
    </xdr:to>
    <xdr:sp macro="" textlink="">
      <xdr:nvSpPr>
        <xdr:cNvPr id="259" name="楕円 258"/>
        <xdr:cNvSpPr/>
      </xdr:nvSpPr>
      <xdr:spPr>
        <a:xfrm>
          <a:off x="3746500" y="17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138127</xdr:rowOff>
    </xdr:from>
    <xdr:ext cx="534377" cy="259045"/>
    <xdr:sp macro="" textlink="">
      <xdr:nvSpPr>
        <xdr:cNvPr id="260" name="テキスト ボックス 259"/>
        <xdr:cNvSpPr txBox="1"/>
      </xdr:nvSpPr>
      <xdr:spPr>
        <a:xfrm>
          <a:off x="3530111" y="17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74595</xdr:rowOff>
    </xdr:from>
    <xdr:to>
      <xdr:col>15</xdr:col>
      <xdr:colOff>101600</xdr:colOff>
      <xdr:row>100</xdr:row>
      <xdr:rowOff>4745</xdr:rowOff>
    </xdr:to>
    <xdr:sp macro="" textlink="">
      <xdr:nvSpPr>
        <xdr:cNvPr id="261" name="楕円 260"/>
        <xdr:cNvSpPr/>
      </xdr:nvSpPr>
      <xdr:spPr>
        <a:xfrm>
          <a:off x="2857500" y="17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167322</xdr:rowOff>
    </xdr:from>
    <xdr:ext cx="534377" cy="259045"/>
    <xdr:sp macro="" textlink="">
      <xdr:nvSpPr>
        <xdr:cNvPr id="262" name="テキスト ボックス 261"/>
        <xdr:cNvSpPr txBox="1"/>
      </xdr:nvSpPr>
      <xdr:spPr>
        <a:xfrm>
          <a:off x="2641111" y="171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76262</xdr:rowOff>
    </xdr:from>
    <xdr:to>
      <xdr:col>10</xdr:col>
      <xdr:colOff>165100</xdr:colOff>
      <xdr:row>100</xdr:row>
      <xdr:rowOff>6412</xdr:rowOff>
    </xdr:to>
    <xdr:sp macro="" textlink="">
      <xdr:nvSpPr>
        <xdr:cNvPr id="263" name="楕円 262"/>
        <xdr:cNvSpPr/>
      </xdr:nvSpPr>
      <xdr:spPr>
        <a:xfrm>
          <a:off x="1968500" y="170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168989</xdr:rowOff>
    </xdr:from>
    <xdr:ext cx="534377" cy="259045"/>
    <xdr:sp macro="" textlink="">
      <xdr:nvSpPr>
        <xdr:cNvPr id="264" name="テキスト ボックス 263"/>
        <xdr:cNvSpPr txBox="1"/>
      </xdr:nvSpPr>
      <xdr:spPr>
        <a:xfrm>
          <a:off x="1752111" y="171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105327</xdr:rowOff>
    </xdr:from>
    <xdr:to>
      <xdr:col>6</xdr:col>
      <xdr:colOff>38100</xdr:colOff>
      <xdr:row>100</xdr:row>
      <xdr:rowOff>35477</xdr:rowOff>
    </xdr:to>
    <xdr:sp macro="" textlink="">
      <xdr:nvSpPr>
        <xdr:cNvPr id="265" name="楕円 264"/>
        <xdr:cNvSpPr/>
      </xdr:nvSpPr>
      <xdr:spPr>
        <a:xfrm>
          <a:off x="1079500" y="170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26604</xdr:rowOff>
    </xdr:from>
    <xdr:ext cx="534377" cy="259045"/>
    <xdr:sp macro="" textlink="">
      <xdr:nvSpPr>
        <xdr:cNvPr id="266" name="テキスト ボックス 265"/>
        <xdr:cNvSpPr txBox="1"/>
      </xdr:nvSpPr>
      <xdr:spPr>
        <a:xfrm>
          <a:off x="863111" y="171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12446</xdr:rowOff>
    </xdr:from>
    <xdr:to>
      <xdr:col>55</xdr:col>
      <xdr:colOff>0</xdr:colOff>
      <xdr:row>37</xdr:row>
      <xdr:rowOff>149987</xdr:rowOff>
    </xdr:to>
    <xdr:cxnSp macro="">
      <xdr:nvCxnSpPr>
        <xdr:cNvPr id="295" name="直線コネクタ 294"/>
        <xdr:cNvCxnSpPr/>
      </xdr:nvCxnSpPr>
      <xdr:spPr>
        <a:xfrm>
          <a:off x="9639300" y="635609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10160</xdr:rowOff>
    </xdr:from>
    <xdr:to>
      <xdr:col>50</xdr:col>
      <xdr:colOff>114300</xdr:colOff>
      <xdr:row>37</xdr:row>
      <xdr:rowOff>12446</xdr:rowOff>
    </xdr:to>
    <xdr:cxnSp macro="">
      <xdr:nvCxnSpPr>
        <xdr:cNvPr id="298" name="直線コネクタ 297"/>
        <xdr:cNvCxnSpPr/>
      </xdr:nvCxnSpPr>
      <xdr:spPr>
        <a:xfrm>
          <a:off x="8750300" y="63538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124079</xdr:rowOff>
    </xdr:from>
    <xdr:to>
      <xdr:col>45</xdr:col>
      <xdr:colOff>177800</xdr:colOff>
      <xdr:row>37</xdr:row>
      <xdr:rowOff>10160</xdr:rowOff>
    </xdr:to>
    <xdr:cxnSp macro="">
      <xdr:nvCxnSpPr>
        <xdr:cNvPr id="301" name="直線コネクタ 300"/>
        <xdr:cNvCxnSpPr/>
      </xdr:nvCxnSpPr>
      <xdr:spPr>
        <a:xfrm>
          <a:off x="7861300" y="6296279"/>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124079</xdr:rowOff>
    </xdr:from>
    <xdr:to>
      <xdr:col>41</xdr:col>
      <xdr:colOff>50800</xdr:colOff>
      <xdr:row>37</xdr:row>
      <xdr:rowOff>126746</xdr:rowOff>
    </xdr:to>
    <xdr:cxnSp macro="">
      <xdr:nvCxnSpPr>
        <xdr:cNvPr id="304" name="直線コネクタ 303"/>
        <xdr:cNvCxnSpPr/>
      </xdr:nvCxnSpPr>
      <xdr:spPr>
        <a:xfrm flipV="1">
          <a:off x="6972300" y="6296279"/>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99187</xdr:rowOff>
    </xdr:from>
    <xdr:to>
      <xdr:col>55</xdr:col>
      <xdr:colOff>50800</xdr:colOff>
      <xdr:row>38</xdr:row>
      <xdr:rowOff>29337</xdr:rowOff>
    </xdr:to>
    <xdr:sp macro="" textlink="">
      <xdr:nvSpPr>
        <xdr:cNvPr id="314" name="楕円 313"/>
        <xdr:cNvSpPr/>
      </xdr:nvSpPr>
      <xdr:spPr>
        <a:xfrm>
          <a:off x="104267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122064</xdr:rowOff>
    </xdr:from>
    <xdr:ext cx="378565" cy="259045"/>
    <xdr:sp macro="" textlink="">
      <xdr:nvSpPr>
        <xdr:cNvPr id="315" name="労働費該当値テキスト"/>
        <xdr:cNvSpPr txBox="1"/>
      </xdr:nvSpPr>
      <xdr:spPr>
        <a:xfrm>
          <a:off x="10528300" y="62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133096</xdr:rowOff>
    </xdr:from>
    <xdr:to>
      <xdr:col>50</xdr:col>
      <xdr:colOff>165100</xdr:colOff>
      <xdr:row>37</xdr:row>
      <xdr:rowOff>63246</xdr:rowOff>
    </xdr:to>
    <xdr:sp macro="" textlink="">
      <xdr:nvSpPr>
        <xdr:cNvPr id="316" name="楕円 315"/>
        <xdr:cNvSpPr/>
      </xdr:nvSpPr>
      <xdr:spPr>
        <a:xfrm>
          <a:off x="9588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79773</xdr:rowOff>
    </xdr:from>
    <xdr:ext cx="378565" cy="259045"/>
    <xdr:sp macro="" textlink="">
      <xdr:nvSpPr>
        <xdr:cNvPr id="317" name="テキスト ボックス 316"/>
        <xdr:cNvSpPr txBox="1"/>
      </xdr:nvSpPr>
      <xdr:spPr>
        <a:xfrm>
          <a:off x="9450017" y="608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130810</xdr:rowOff>
    </xdr:from>
    <xdr:to>
      <xdr:col>46</xdr:col>
      <xdr:colOff>38100</xdr:colOff>
      <xdr:row>37</xdr:row>
      <xdr:rowOff>60960</xdr:rowOff>
    </xdr:to>
    <xdr:sp macro="" textlink="">
      <xdr:nvSpPr>
        <xdr:cNvPr id="318" name="楕円 317"/>
        <xdr:cNvSpPr/>
      </xdr:nvSpPr>
      <xdr:spPr>
        <a:xfrm>
          <a:off x="8699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77487</xdr:rowOff>
    </xdr:from>
    <xdr:ext cx="378565" cy="259045"/>
    <xdr:sp macro="" textlink="">
      <xdr:nvSpPr>
        <xdr:cNvPr id="319" name="テキスト ボックス 318"/>
        <xdr:cNvSpPr txBox="1"/>
      </xdr:nvSpPr>
      <xdr:spPr>
        <a:xfrm>
          <a:off x="8561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73279</xdr:rowOff>
    </xdr:from>
    <xdr:to>
      <xdr:col>41</xdr:col>
      <xdr:colOff>101600</xdr:colOff>
      <xdr:row>37</xdr:row>
      <xdr:rowOff>3429</xdr:rowOff>
    </xdr:to>
    <xdr:sp macro="" textlink="">
      <xdr:nvSpPr>
        <xdr:cNvPr id="320" name="楕円 319"/>
        <xdr:cNvSpPr/>
      </xdr:nvSpPr>
      <xdr:spPr>
        <a:xfrm>
          <a:off x="7810500" y="62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19956</xdr:rowOff>
    </xdr:from>
    <xdr:ext cx="469744" cy="259045"/>
    <xdr:sp macro="" textlink="">
      <xdr:nvSpPr>
        <xdr:cNvPr id="321" name="テキスト ボックス 320"/>
        <xdr:cNvSpPr txBox="1"/>
      </xdr:nvSpPr>
      <xdr:spPr>
        <a:xfrm>
          <a:off x="7626428" y="60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22" name="楕円 321"/>
        <xdr:cNvSpPr/>
      </xdr:nvSpPr>
      <xdr:spPr>
        <a:xfrm>
          <a:off x="6921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168673</xdr:rowOff>
    </xdr:from>
    <xdr:ext cx="378565" cy="259045"/>
    <xdr:sp macro="" textlink="">
      <xdr:nvSpPr>
        <xdr:cNvPr id="323" name="テキスト ボックス 322"/>
        <xdr:cNvSpPr txBox="1"/>
      </xdr:nvSpPr>
      <xdr:spPr>
        <a:xfrm>
          <a:off x="6783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148534</xdr:rowOff>
    </xdr:from>
    <xdr:to>
      <xdr:col>55</xdr:col>
      <xdr:colOff>0</xdr:colOff>
      <xdr:row>59</xdr:row>
      <xdr:rowOff>5218</xdr:rowOff>
    </xdr:to>
    <xdr:cxnSp macro="">
      <xdr:nvCxnSpPr>
        <xdr:cNvPr id="354" name="直線コネクタ 353"/>
        <xdr:cNvCxnSpPr/>
      </xdr:nvCxnSpPr>
      <xdr:spPr>
        <a:xfrm flipV="1">
          <a:off x="9639300" y="10092634"/>
          <a:ext cx="8382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77064</xdr:rowOff>
    </xdr:from>
    <xdr:to>
      <xdr:col>50</xdr:col>
      <xdr:colOff>114300</xdr:colOff>
      <xdr:row>59</xdr:row>
      <xdr:rowOff>5218</xdr:rowOff>
    </xdr:to>
    <xdr:cxnSp macro="">
      <xdr:nvCxnSpPr>
        <xdr:cNvPr id="357" name="直線コネクタ 356"/>
        <xdr:cNvCxnSpPr/>
      </xdr:nvCxnSpPr>
      <xdr:spPr>
        <a:xfrm>
          <a:off x="8750300" y="1002116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77064</xdr:rowOff>
    </xdr:from>
    <xdr:to>
      <xdr:col>45</xdr:col>
      <xdr:colOff>177800</xdr:colOff>
      <xdr:row>59</xdr:row>
      <xdr:rowOff>32241</xdr:rowOff>
    </xdr:to>
    <xdr:cxnSp macro="">
      <xdr:nvCxnSpPr>
        <xdr:cNvPr id="360" name="直線コネクタ 359"/>
        <xdr:cNvCxnSpPr/>
      </xdr:nvCxnSpPr>
      <xdr:spPr>
        <a:xfrm flipV="1">
          <a:off x="7861300" y="10021164"/>
          <a:ext cx="889000" cy="1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32241</xdr:rowOff>
    </xdr:from>
    <xdr:to>
      <xdr:col>41</xdr:col>
      <xdr:colOff>50800</xdr:colOff>
      <xdr:row>59</xdr:row>
      <xdr:rowOff>42316</xdr:rowOff>
    </xdr:to>
    <xdr:cxnSp macro="">
      <xdr:nvCxnSpPr>
        <xdr:cNvPr id="363" name="直線コネクタ 362"/>
        <xdr:cNvCxnSpPr/>
      </xdr:nvCxnSpPr>
      <xdr:spPr>
        <a:xfrm flipV="1">
          <a:off x="6972300" y="10147791"/>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97734</xdr:rowOff>
    </xdr:from>
    <xdr:to>
      <xdr:col>55</xdr:col>
      <xdr:colOff>50800</xdr:colOff>
      <xdr:row>59</xdr:row>
      <xdr:rowOff>27884</xdr:rowOff>
    </xdr:to>
    <xdr:sp macro="" textlink="">
      <xdr:nvSpPr>
        <xdr:cNvPr id="373" name="楕円 372"/>
        <xdr:cNvSpPr/>
      </xdr:nvSpPr>
      <xdr:spPr>
        <a:xfrm>
          <a:off x="104267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12661</xdr:rowOff>
    </xdr:from>
    <xdr:ext cx="469744" cy="259045"/>
    <xdr:sp macro="" textlink="">
      <xdr:nvSpPr>
        <xdr:cNvPr id="374" name="農林水産業費該当値テキスト"/>
        <xdr:cNvSpPr txBox="1"/>
      </xdr:nvSpPr>
      <xdr:spPr>
        <a:xfrm>
          <a:off x="10528300" y="99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125868</xdr:rowOff>
    </xdr:from>
    <xdr:to>
      <xdr:col>50</xdr:col>
      <xdr:colOff>165100</xdr:colOff>
      <xdr:row>59</xdr:row>
      <xdr:rowOff>56018</xdr:rowOff>
    </xdr:to>
    <xdr:sp macro="" textlink="">
      <xdr:nvSpPr>
        <xdr:cNvPr id="375" name="楕円 374"/>
        <xdr:cNvSpPr/>
      </xdr:nvSpPr>
      <xdr:spPr>
        <a:xfrm>
          <a:off x="95885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47145</xdr:rowOff>
    </xdr:from>
    <xdr:ext cx="469744" cy="259045"/>
    <xdr:sp macro="" textlink="">
      <xdr:nvSpPr>
        <xdr:cNvPr id="376" name="テキスト ボックス 375"/>
        <xdr:cNvSpPr txBox="1"/>
      </xdr:nvSpPr>
      <xdr:spPr>
        <a:xfrm>
          <a:off x="9404428" y="1016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26264</xdr:rowOff>
    </xdr:from>
    <xdr:to>
      <xdr:col>46</xdr:col>
      <xdr:colOff>38100</xdr:colOff>
      <xdr:row>58</xdr:row>
      <xdr:rowOff>127864</xdr:rowOff>
    </xdr:to>
    <xdr:sp macro="" textlink="">
      <xdr:nvSpPr>
        <xdr:cNvPr id="377" name="楕円 376"/>
        <xdr:cNvSpPr/>
      </xdr:nvSpPr>
      <xdr:spPr>
        <a:xfrm>
          <a:off x="8699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144391</xdr:rowOff>
    </xdr:from>
    <xdr:ext cx="534377" cy="259045"/>
    <xdr:sp macro="" textlink="">
      <xdr:nvSpPr>
        <xdr:cNvPr id="378" name="テキスト ボックス 377"/>
        <xdr:cNvSpPr txBox="1"/>
      </xdr:nvSpPr>
      <xdr:spPr>
        <a:xfrm>
          <a:off x="8483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152891</xdr:rowOff>
    </xdr:from>
    <xdr:to>
      <xdr:col>41</xdr:col>
      <xdr:colOff>101600</xdr:colOff>
      <xdr:row>59</xdr:row>
      <xdr:rowOff>83041</xdr:rowOff>
    </xdr:to>
    <xdr:sp macro="" textlink="">
      <xdr:nvSpPr>
        <xdr:cNvPr id="379" name="楕円 378"/>
        <xdr:cNvSpPr/>
      </xdr:nvSpPr>
      <xdr:spPr>
        <a:xfrm>
          <a:off x="7810500" y="10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74168</xdr:rowOff>
    </xdr:from>
    <xdr:ext cx="469744" cy="259045"/>
    <xdr:sp macro="" textlink="">
      <xdr:nvSpPr>
        <xdr:cNvPr id="380" name="テキスト ボックス 379"/>
        <xdr:cNvSpPr txBox="1"/>
      </xdr:nvSpPr>
      <xdr:spPr>
        <a:xfrm>
          <a:off x="7626428" y="10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162966</xdr:rowOff>
    </xdr:from>
    <xdr:to>
      <xdr:col>36</xdr:col>
      <xdr:colOff>165100</xdr:colOff>
      <xdr:row>59</xdr:row>
      <xdr:rowOff>93116</xdr:rowOff>
    </xdr:to>
    <xdr:sp macro="" textlink="">
      <xdr:nvSpPr>
        <xdr:cNvPr id="381" name="楕円 380"/>
        <xdr:cNvSpPr/>
      </xdr:nvSpPr>
      <xdr:spPr>
        <a:xfrm>
          <a:off x="6921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84243</xdr:rowOff>
    </xdr:from>
    <xdr:ext cx="469744" cy="259045"/>
    <xdr:sp macro="" textlink="">
      <xdr:nvSpPr>
        <xdr:cNvPr id="382" name="テキスト ボックス 381"/>
        <xdr:cNvSpPr txBox="1"/>
      </xdr:nvSpPr>
      <xdr:spPr>
        <a:xfrm>
          <a:off x="6737428"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30798</xdr:rowOff>
    </xdr:from>
    <xdr:to>
      <xdr:col>55</xdr:col>
      <xdr:colOff>0</xdr:colOff>
      <xdr:row>79</xdr:row>
      <xdr:rowOff>31674</xdr:rowOff>
    </xdr:to>
    <xdr:cxnSp macro="">
      <xdr:nvCxnSpPr>
        <xdr:cNvPr id="411" name="直線コネクタ 410"/>
        <xdr:cNvCxnSpPr/>
      </xdr:nvCxnSpPr>
      <xdr:spPr>
        <a:xfrm>
          <a:off x="9639300" y="13575348"/>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20256</xdr:rowOff>
    </xdr:from>
    <xdr:to>
      <xdr:col>50</xdr:col>
      <xdr:colOff>114300</xdr:colOff>
      <xdr:row>79</xdr:row>
      <xdr:rowOff>30798</xdr:rowOff>
    </xdr:to>
    <xdr:cxnSp macro="">
      <xdr:nvCxnSpPr>
        <xdr:cNvPr id="414" name="直線コネクタ 413"/>
        <xdr:cNvCxnSpPr/>
      </xdr:nvCxnSpPr>
      <xdr:spPr>
        <a:xfrm>
          <a:off x="8750300" y="13564806"/>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133477</xdr:rowOff>
    </xdr:from>
    <xdr:to>
      <xdr:col>45</xdr:col>
      <xdr:colOff>177800</xdr:colOff>
      <xdr:row>79</xdr:row>
      <xdr:rowOff>20256</xdr:rowOff>
    </xdr:to>
    <xdr:cxnSp macro="">
      <xdr:nvCxnSpPr>
        <xdr:cNvPr id="417" name="直線コネクタ 416"/>
        <xdr:cNvCxnSpPr/>
      </xdr:nvCxnSpPr>
      <xdr:spPr>
        <a:xfrm>
          <a:off x="7861300" y="13506577"/>
          <a:ext cx="889000" cy="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133477</xdr:rowOff>
    </xdr:from>
    <xdr:to>
      <xdr:col>41</xdr:col>
      <xdr:colOff>50800</xdr:colOff>
      <xdr:row>79</xdr:row>
      <xdr:rowOff>40780</xdr:rowOff>
    </xdr:to>
    <xdr:cxnSp macro="">
      <xdr:nvCxnSpPr>
        <xdr:cNvPr id="420" name="直線コネクタ 419"/>
        <xdr:cNvCxnSpPr/>
      </xdr:nvCxnSpPr>
      <xdr:spPr>
        <a:xfrm flipV="1">
          <a:off x="6972300" y="13506577"/>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152324</xdr:rowOff>
    </xdr:from>
    <xdr:to>
      <xdr:col>55</xdr:col>
      <xdr:colOff>50800</xdr:colOff>
      <xdr:row>79</xdr:row>
      <xdr:rowOff>82474</xdr:rowOff>
    </xdr:to>
    <xdr:sp macro="" textlink="">
      <xdr:nvSpPr>
        <xdr:cNvPr id="430" name="楕円 429"/>
        <xdr:cNvSpPr/>
      </xdr:nvSpPr>
      <xdr:spPr>
        <a:xfrm>
          <a:off x="10426700" y="135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67251</xdr:rowOff>
    </xdr:from>
    <xdr:ext cx="469744" cy="259045"/>
    <xdr:sp macro="" textlink="">
      <xdr:nvSpPr>
        <xdr:cNvPr id="431" name="商工費該当値テキスト"/>
        <xdr:cNvSpPr txBox="1"/>
      </xdr:nvSpPr>
      <xdr:spPr>
        <a:xfrm>
          <a:off x="10528300" y="134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151448</xdr:rowOff>
    </xdr:from>
    <xdr:to>
      <xdr:col>50</xdr:col>
      <xdr:colOff>165100</xdr:colOff>
      <xdr:row>79</xdr:row>
      <xdr:rowOff>81598</xdr:rowOff>
    </xdr:to>
    <xdr:sp macro="" textlink="">
      <xdr:nvSpPr>
        <xdr:cNvPr id="432" name="楕円 431"/>
        <xdr:cNvSpPr/>
      </xdr:nvSpPr>
      <xdr:spPr>
        <a:xfrm>
          <a:off x="9588500" y="135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72725</xdr:rowOff>
    </xdr:from>
    <xdr:ext cx="469744" cy="259045"/>
    <xdr:sp macro="" textlink="">
      <xdr:nvSpPr>
        <xdr:cNvPr id="433" name="テキスト ボックス 432"/>
        <xdr:cNvSpPr txBox="1"/>
      </xdr:nvSpPr>
      <xdr:spPr>
        <a:xfrm>
          <a:off x="9404428" y="136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140906</xdr:rowOff>
    </xdr:from>
    <xdr:to>
      <xdr:col>46</xdr:col>
      <xdr:colOff>38100</xdr:colOff>
      <xdr:row>79</xdr:row>
      <xdr:rowOff>71056</xdr:rowOff>
    </xdr:to>
    <xdr:sp macro="" textlink="">
      <xdr:nvSpPr>
        <xdr:cNvPr id="434" name="楕円 433"/>
        <xdr:cNvSpPr/>
      </xdr:nvSpPr>
      <xdr:spPr>
        <a:xfrm>
          <a:off x="8699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62183</xdr:rowOff>
    </xdr:from>
    <xdr:ext cx="469744" cy="259045"/>
    <xdr:sp macro="" textlink="">
      <xdr:nvSpPr>
        <xdr:cNvPr id="435" name="テキスト ボックス 434"/>
        <xdr:cNvSpPr txBox="1"/>
      </xdr:nvSpPr>
      <xdr:spPr>
        <a:xfrm>
          <a:off x="8515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82677</xdr:rowOff>
    </xdr:from>
    <xdr:to>
      <xdr:col>41</xdr:col>
      <xdr:colOff>101600</xdr:colOff>
      <xdr:row>79</xdr:row>
      <xdr:rowOff>12827</xdr:rowOff>
    </xdr:to>
    <xdr:sp macro="" textlink="">
      <xdr:nvSpPr>
        <xdr:cNvPr id="436" name="楕円 435"/>
        <xdr:cNvSpPr/>
      </xdr:nvSpPr>
      <xdr:spPr>
        <a:xfrm>
          <a:off x="7810500" y="134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3954</xdr:rowOff>
    </xdr:from>
    <xdr:ext cx="469744" cy="259045"/>
    <xdr:sp macro="" textlink="">
      <xdr:nvSpPr>
        <xdr:cNvPr id="437" name="テキスト ボックス 436"/>
        <xdr:cNvSpPr txBox="1"/>
      </xdr:nvSpPr>
      <xdr:spPr>
        <a:xfrm>
          <a:off x="7626428" y="135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161430</xdr:rowOff>
    </xdr:from>
    <xdr:to>
      <xdr:col>36</xdr:col>
      <xdr:colOff>165100</xdr:colOff>
      <xdr:row>79</xdr:row>
      <xdr:rowOff>91580</xdr:rowOff>
    </xdr:to>
    <xdr:sp macro="" textlink="">
      <xdr:nvSpPr>
        <xdr:cNvPr id="438" name="楕円 437"/>
        <xdr:cNvSpPr/>
      </xdr:nvSpPr>
      <xdr:spPr>
        <a:xfrm>
          <a:off x="6921500" y="135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82707</xdr:rowOff>
    </xdr:from>
    <xdr:ext cx="378565" cy="259045"/>
    <xdr:sp macro="" textlink="">
      <xdr:nvSpPr>
        <xdr:cNvPr id="439" name="テキスト ボックス 438"/>
        <xdr:cNvSpPr txBox="1"/>
      </xdr:nvSpPr>
      <xdr:spPr>
        <a:xfrm>
          <a:off x="6783017" y="1362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158739</xdr:rowOff>
    </xdr:from>
    <xdr:to>
      <xdr:col>55</xdr:col>
      <xdr:colOff>0</xdr:colOff>
      <xdr:row>97</xdr:row>
      <xdr:rowOff>106935</xdr:rowOff>
    </xdr:to>
    <xdr:cxnSp macro="">
      <xdr:nvCxnSpPr>
        <xdr:cNvPr id="470" name="直線コネクタ 469"/>
        <xdr:cNvCxnSpPr/>
      </xdr:nvCxnSpPr>
      <xdr:spPr>
        <a:xfrm>
          <a:off x="9639300" y="16617939"/>
          <a:ext cx="838200" cy="1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66864</xdr:rowOff>
    </xdr:from>
    <xdr:to>
      <xdr:col>50</xdr:col>
      <xdr:colOff>114300</xdr:colOff>
      <xdr:row>96</xdr:row>
      <xdr:rowOff>158739</xdr:rowOff>
    </xdr:to>
    <xdr:cxnSp macro="">
      <xdr:nvCxnSpPr>
        <xdr:cNvPr id="473" name="直線コネクタ 472"/>
        <xdr:cNvCxnSpPr/>
      </xdr:nvCxnSpPr>
      <xdr:spPr>
        <a:xfrm>
          <a:off x="8750300" y="16526064"/>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154494</xdr:rowOff>
    </xdr:from>
    <xdr:to>
      <xdr:col>45</xdr:col>
      <xdr:colOff>177800</xdr:colOff>
      <xdr:row>96</xdr:row>
      <xdr:rowOff>66864</xdr:rowOff>
    </xdr:to>
    <xdr:cxnSp macro="">
      <xdr:nvCxnSpPr>
        <xdr:cNvPr id="476" name="直線コネクタ 475"/>
        <xdr:cNvCxnSpPr/>
      </xdr:nvCxnSpPr>
      <xdr:spPr>
        <a:xfrm>
          <a:off x="7861300" y="1644224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154494</xdr:rowOff>
    </xdr:from>
    <xdr:to>
      <xdr:col>41</xdr:col>
      <xdr:colOff>50800</xdr:colOff>
      <xdr:row>96</xdr:row>
      <xdr:rowOff>129522</xdr:rowOff>
    </xdr:to>
    <xdr:cxnSp macro="">
      <xdr:nvCxnSpPr>
        <xdr:cNvPr id="479" name="直線コネクタ 478"/>
        <xdr:cNvCxnSpPr/>
      </xdr:nvCxnSpPr>
      <xdr:spPr>
        <a:xfrm flipV="1">
          <a:off x="6972300" y="16442244"/>
          <a:ext cx="889000" cy="14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56135</xdr:rowOff>
    </xdr:from>
    <xdr:to>
      <xdr:col>55</xdr:col>
      <xdr:colOff>50800</xdr:colOff>
      <xdr:row>97</xdr:row>
      <xdr:rowOff>157735</xdr:rowOff>
    </xdr:to>
    <xdr:sp macro="" textlink="">
      <xdr:nvSpPr>
        <xdr:cNvPr id="489" name="楕円 488"/>
        <xdr:cNvSpPr/>
      </xdr:nvSpPr>
      <xdr:spPr>
        <a:xfrm>
          <a:off x="104267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34562</xdr:rowOff>
    </xdr:from>
    <xdr:ext cx="534377" cy="259045"/>
    <xdr:sp macro="" textlink="">
      <xdr:nvSpPr>
        <xdr:cNvPr id="490" name="土木費該当値テキスト"/>
        <xdr:cNvSpPr txBox="1"/>
      </xdr:nvSpPr>
      <xdr:spPr>
        <a:xfrm>
          <a:off x="10528300" y="166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107939</xdr:rowOff>
    </xdr:from>
    <xdr:to>
      <xdr:col>50</xdr:col>
      <xdr:colOff>165100</xdr:colOff>
      <xdr:row>97</xdr:row>
      <xdr:rowOff>38089</xdr:rowOff>
    </xdr:to>
    <xdr:sp macro="" textlink="">
      <xdr:nvSpPr>
        <xdr:cNvPr id="491" name="楕円 490"/>
        <xdr:cNvSpPr/>
      </xdr:nvSpPr>
      <xdr:spPr>
        <a:xfrm>
          <a:off x="9588500" y="16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54616</xdr:rowOff>
    </xdr:from>
    <xdr:ext cx="534377" cy="259045"/>
    <xdr:sp macro="" textlink="">
      <xdr:nvSpPr>
        <xdr:cNvPr id="492" name="テキスト ボックス 491"/>
        <xdr:cNvSpPr txBox="1"/>
      </xdr:nvSpPr>
      <xdr:spPr>
        <a:xfrm>
          <a:off x="9372111" y="163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16064</xdr:rowOff>
    </xdr:from>
    <xdr:to>
      <xdr:col>46</xdr:col>
      <xdr:colOff>38100</xdr:colOff>
      <xdr:row>96</xdr:row>
      <xdr:rowOff>117664</xdr:rowOff>
    </xdr:to>
    <xdr:sp macro="" textlink="">
      <xdr:nvSpPr>
        <xdr:cNvPr id="493" name="楕円 492"/>
        <xdr:cNvSpPr/>
      </xdr:nvSpPr>
      <xdr:spPr>
        <a:xfrm>
          <a:off x="8699500" y="164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134191</xdr:rowOff>
    </xdr:from>
    <xdr:ext cx="534377" cy="259045"/>
    <xdr:sp macro="" textlink="">
      <xdr:nvSpPr>
        <xdr:cNvPr id="494" name="テキスト ボックス 493"/>
        <xdr:cNvSpPr txBox="1"/>
      </xdr:nvSpPr>
      <xdr:spPr>
        <a:xfrm>
          <a:off x="8483111" y="16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103694</xdr:rowOff>
    </xdr:from>
    <xdr:to>
      <xdr:col>41</xdr:col>
      <xdr:colOff>101600</xdr:colOff>
      <xdr:row>96</xdr:row>
      <xdr:rowOff>33844</xdr:rowOff>
    </xdr:to>
    <xdr:sp macro="" textlink="">
      <xdr:nvSpPr>
        <xdr:cNvPr id="495" name="楕円 494"/>
        <xdr:cNvSpPr/>
      </xdr:nvSpPr>
      <xdr:spPr>
        <a:xfrm>
          <a:off x="7810500" y="163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50371</xdr:rowOff>
    </xdr:from>
    <xdr:ext cx="534377" cy="259045"/>
    <xdr:sp macro="" textlink="">
      <xdr:nvSpPr>
        <xdr:cNvPr id="496" name="テキスト ボックス 495"/>
        <xdr:cNvSpPr txBox="1"/>
      </xdr:nvSpPr>
      <xdr:spPr>
        <a:xfrm>
          <a:off x="7594111" y="1616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78722</xdr:rowOff>
    </xdr:from>
    <xdr:to>
      <xdr:col>36</xdr:col>
      <xdr:colOff>165100</xdr:colOff>
      <xdr:row>97</xdr:row>
      <xdr:rowOff>8872</xdr:rowOff>
    </xdr:to>
    <xdr:sp macro="" textlink="">
      <xdr:nvSpPr>
        <xdr:cNvPr id="497" name="楕円 496"/>
        <xdr:cNvSpPr/>
      </xdr:nvSpPr>
      <xdr:spPr>
        <a:xfrm>
          <a:off x="6921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25399</xdr:rowOff>
    </xdr:from>
    <xdr:ext cx="534377" cy="259045"/>
    <xdr:sp macro="" textlink="">
      <xdr:nvSpPr>
        <xdr:cNvPr id="498" name="テキスト ボックス 497"/>
        <xdr:cNvSpPr txBox="1"/>
      </xdr:nvSpPr>
      <xdr:spPr>
        <a:xfrm>
          <a:off x="6705111" y="163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11775</xdr:rowOff>
    </xdr:from>
    <xdr:to>
      <xdr:col>85</xdr:col>
      <xdr:colOff>127000</xdr:colOff>
      <xdr:row>37</xdr:row>
      <xdr:rowOff>14062</xdr:rowOff>
    </xdr:to>
    <xdr:cxnSp macro="">
      <xdr:nvCxnSpPr>
        <xdr:cNvPr id="525" name="直線コネクタ 524"/>
        <xdr:cNvCxnSpPr/>
      </xdr:nvCxnSpPr>
      <xdr:spPr>
        <a:xfrm>
          <a:off x="15481300" y="635542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170881</xdr:rowOff>
    </xdr:from>
    <xdr:to>
      <xdr:col>81</xdr:col>
      <xdr:colOff>50800</xdr:colOff>
      <xdr:row>37</xdr:row>
      <xdr:rowOff>11775</xdr:rowOff>
    </xdr:to>
    <xdr:cxnSp macro="">
      <xdr:nvCxnSpPr>
        <xdr:cNvPr id="528" name="直線コネクタ 527"/>
        <xdr:cNvCxnSpPr/>
      </xdr:nvCxnSpPr>
      <xdr:spPr>
        <a:xfrm>
          <a:off x="14592300" y="634308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170881</xdr:rowOff>
    </xdr:from>
    <xdr:to>
      <xdr:col>76</xdr:col>
      <xdr:colOff>114300</xdr:colOff>
      <xdr:row>37</xdr:row>
      <xdr:rowOff>4232</xdr:rowOff>
    </xdr:to>
    <xdr:cxnSp macro="">
      <xdr:nvCxnSpPr>
        <xdr:cNvPr id="531" name="直線コネクタ 530"/>
        <xdr:cNvCxnSpPr/>
      </xdr:nvCxnSpPr>
      <xdr:spPr>
        <a:xfrm flipV="1">
          <a:off x="13703300" y="634308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170630</xdr:rowOff>
    </xdr:from>
    <xdr:to>
      <xdr:col>71</xdr:col>
      <xdr:colOff>177800</xdr:colOff>
      <xdr:row>37</xdr:row>
      <xdr:rowOff>4232</xdr:rowOff>
    </xdr:to>
    <xdr:cxnSp macro="">
      <xdr:nvCxnSpPr>
        <xdr:cNvPr id="534" name="直線コネクタ 533"/>
        <xdr:cNvCxnSpPr/>
      </xdr:nvCxnSpPr>
      <xdr:spPr>
        <a:xfrm>
          <a:off x="12814300" y="6342830"/>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134712</xdr:rowOff>
    </xdr:from>
    <xdr:to>
      <xdr:col>85</xdr:col>
      <xdr:colOff>177800</xdr:colOff>
      <xdr:row>37</xdr:row>
      <xdr:rowOff>64862</xdr:rowOff>
    </xdr:to>
    <xdr:sp macro="" textlink="">
      <xdr:nvSpPr>
        <xdr:cNvPr id="544" name="楕円 543"/>
        <xdr:cNvSpPr/>
      </xdr:nvSpPr>
      <xdr:spPr>
        <a:xfrm>
          <a:off x="16268700" y="63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49639</xdr:rowOff>
    </xdr:from>
    <xdr:ext cx="534377" cy="259045"/>
    <xdr:sp macro="" textlink="">
      <xdr:nvSpPr>
        <xdr:cNvPr id="545" name="消防費該当値テキスト"/>
        <xdr:cNvSpPr txBox="1"/>
      </xdr:nvSpPr>
      <xdr:spPr>
        <a:xfrm>
          <a:off x="16370300" y="62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132425</xdr:rowOff>
    </xdr:from>
    <xdr:to>
      <xdr:col>81</xdr:col>
      <xdr:colOff>101600</xdr:colOff>
      <xdr:row>37</xdr:row>
      <xdr:rowOff>62575</xdr:rowOff>
    </xdr:to>
    <xdr:sp macro="" textlink="">
      <xdr:nvSpPr>
        <xdr:cNvPr id="546" name="楕円 545"/>
        <xdr:cNvSpPr/>
      </xdr:nvSpPr>
      <xdr:spPr>
        <a:xfrm>
          <a:off x="15430500" y="63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53702</xdr:rowOff>
    </xdr:from>
    <xdr:ext cx="534377" cy="259045"/>
    <xdr:sp macro="" textlink="">
      <xdr:nvSpPr>
        <xdr:cNvPr id="547" name="テキスト ボックス 546"/>
        <xdr:cNvSpPr txBox="1"/>
      </xdr:nvSpPr>
      <xdr:spPr>
        <a:xfrm>
          <a:off x="15214111" y="63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120081</xdr:rowOff>
    </xdr:from>
    <xdr:to>
      <xdr:col>76</xdr:col>
      <xdr:colOff>165100</xdr:colOff>
      <xdr:row>37</xdr:row>
      <xdr:rowOff>50231</xdr:rowOff>
    </xdr:to>
    <xdr:sp macro="" textlink="">
      <xdr:nvSpPr>
        <xdr:cNvPr id="548" name="楕円 547"/>
        <xdr:cNvSpPr/>
      </xdr:nvSpPr>
      <xdr:spPr>
        <a:xfrm>
          <a:off x="14541500" y="62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41358</xdr:rowOff>
    </xdr:from>
    <xdr:ext cx="534377" cy="259045"/>
    <xdr:sp macro="" textlink="">
      <xdr:nvSpPr>
        <xdr:cNvPr id="549" name="テキスト ボックス 548"/>
        <xdr:cNvSpPr txBox="1"/>
      </xdr:nvSpPr>
      <xdr:spPr>
        <a:xfrm>
          <a:off x="14325111" y="63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124882</xdr:rowOff>
    </xdr:from>
    <xdr:to>
      <xdr:col>72</xdr:col>
      <xdr:colOff>38100</xdr:colOff>
      <xdr:row>37</xdr:row>
      <xdr:rowOff>55032</xdr:rowOff>
    </xdr:to>
    <xdr:sp macro="" textlink="">
      <xdr:nvSpPr>
        <xdr:cNvPr id="550" name="楕円 549"/>
        <xdr:cNvSpPr/>
      </xdr:nvSpPr>
      <xdr:spPr>
        <a:xfrm>
          <a:off x="13652500" y="62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46159</xdr:rowOff>
    </xdr:from>
    <xdr:ext cx="534377" cy="259045"/>
    <xdr:sp macro="" textlink="">
      <xdr:nvSpPr>
        <xdr:cNvPr id="551" name="テキスト ボックス 550"/>
        <xdr:cNvSpPr txBox="1"/>
      </xdr:nvSpPr>
      <xdr:spPr>
        <a:xfrm>
          <a:off x="13436111" y="63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119830</xdr:rowOff>
    </xdr:from>
    <xdr:to>
      <xdr:col>67</xdr:col>
      <xdr:colOff>101600</xdr:colOff>
      <xdr:row>37</xdr:row>
      <xdr:rowOff>49980</xdr:rowOff>
    </xdr:to>
    <xdr:sp macro="" textlink="">
      <xdr:nvSpPr>
        <xdr:cNvPr id="552" name="楕円 551"/>
        <xdr:cNvSpPr/>
      </xdr:nvSpPr>
      <xdr:spPr>
        <a:xfrm>
          <a:off x="12763500" y="62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41107</xdr:rowOff>
    </xdr:from>
    <xdr:ext cx="534377" cy="259045"/>
    <xdr:sp macro="" textlink="">
      <xdr:nvSpPr>
        <xdr:cNvPr id="553" name="テキスト ボックス 552"/>
        <xdr:cNvSpPr txBox="1"/>
      </xdr:nvSpPr>
      <xdr:spPr>
        <a:xfrm>
          <a:off x="12547111" y="63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161303</xdr:rowOff>
    </xdr:from>
    <xdr:to>
      <xdr:col>85</xdr:col>
      <xdr:colOff>127000</xdr:colOff>
      <xdr:row>58</xdr:row>
      <xdr:rowOff>138646</xdr:rowOff>
    </xdr:to>
    <xdr:cxnSp macro="">
      <xdr:nvCxnSpPr>
        <xdr:cNvPr id="583" name="直線コネクタ 582"/>
        <xdr:cNvCxnSpPr/>
      </xdr:nvCxnSpPr>
      <xdr:spPr>
        <a:xfrm>
          <a:off x="15481300" y="9933953"/>
          <a:ext cx="838200" cy="1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108369</xdr:rowOff>
    </xdr:from>
    <xdr:to>
      <xdr:col>81</xdr:col>
      <xdr:colOff>50800</xdr:colOff>
      <xdr:row>57</xdr:row>
      <xdr:rowOff>161303</xdr:rowOff>
    </xdr:to>
    <xdr:cxnSp macro="">
      <xdr:nvCxnSpPr>
        <xdr:cNvPr id="586" name="直線コネクタ 585"/>
        <xdr:cNvCxnSpPr/>
      </xdr:nvCxnSpPr>
      <xdr:spPr>
        <a:xfrm>
          <a:off x="14592300" y="9709569"/>
          <a:ext cx="889000" cy="2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108369</xdr:rowOff>
    </xdr:from>
    <xdr:to>
      <xdr:col>76</xdr:col>
      <xdr:colOff>114300</xdr:colOff>
      <xdr:row>57</xdr:row>
      <xdr:rowOff>36576</xdr:rowOff>
    </xdr:to>
    <xdr:cxnSp macro="">
      <xdr:nvCxnSpPr>
        <xdr:cNvPr id="589" name="直線コネクタ 588"/>
        <xdr:cNvCxnSpPr/>
      </xdr:nvCxnSpPr>
      <xdr:spPr>
        <a:xfrm flipV="1">
          <a:off x="13703300" y="9709569"/>
          <a:ext cx="889000" cy="9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36576</xdr:rowOff>
    </xdr:from>
    <xdr:to>
      <xdr:col>71</xdr:col>
      <xdr:colOff>177800</xdr:colOff>
      <xdr:row>57</xdr:row>
      <xdr:rowOff>158471</xdr:rowOff>
    </xdr:to>
    <xdr:cxnSp macro="">
      <xdr:nvCxnSpPr>
        <xdr:cNvPr id="592" name="直線コネクタ 591"/>
        <xdr:cNvCxnSpPr/>
      </xdr:nvCxnSpPr>
      <xdr:spPr>
        <a:xfrm flipV="1">
          <a:off x="12814300" y="9809226"/>
          <a:ext cx="8890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87846</xdr:rowOff>
    </xdr:from>
    <xdr:to>
      <xdr:col>85</xdr:col>
      <xdr:colOff>177800</xdr:colOff>
      <xdr:row>59</xdr:row>
      <xdr:rowOff>17996</xdr:rowOff>
    </xdr:to>
    <xdr:sp macro="" textlink="">
      <xdr:nvSpPr>
        <xdr:cNvPr id="602" name="楕円 601"/>
        <xdr:cNvSpPr/>
      </xdr:nvSpPr>
      <xdr:spPr>
        <a:xfrm>
          <a:off x="16268700" y="100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66273</xdr:rowOff>
    </xdr:from>
    <xdr:ext cx="534377" cy="259045"/>
    <xdr:sp macro="" textlink="">
      <xdr:nvSpPr>
        <xdr:cNvPr id="603" name="教育費該当値テキスト"/>
        <xdr:cNvSpPr txBox="1"/>
      </xdr:nvSpPr>
      <xdr:spPr>
        <a:xfrm>
          <a:off x="16370300" y="100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110503</xdr:rowOff>
    </xdr:from>
    <xdr:to>
      <xdr:col>81</xdr:col>
      <xdr:colOff>101600</xdr:colOff>
      <xdr:row>58</xdr:row>
      <xdr:rowOff>40653</xdr:rowOff>
    </xdr:to>
    <xdr:sp macro="" textlink="">
      <xdr:nvSpPr>
        <xdr:cNvPr id="604" name="楕円 603"/>
        <xdr:cNvSpPr/>
      </xdr:nvSpPr>
      <xdr:spPr>
        <a:xfrm>
          <a:off x="15430500" y="9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31780</xdr:rowOff>
    </xdr:from>
    <xdr:ext cx="534377" cy="259045"/>
    <xdr:sp macro="" textlink="">
      <xdr:nvSpPr>
        <xdr:cNvPr id="605" name="テキスト ボックス 604"/>
        <xdr:cNvSpPr txBox="1"/>
      </xdr:nvSpPr>
      <xdr:spPr>
        <a:xfrm>
          <a:off x="15214111" y="99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57569</xdr:rowOff>
    </xdr:from>
    <xdr:to>
      <xdr:col>76</xdr:col>
      <xdr:colOff>165100</xdr:colOff>
      <xdr:row>56</xdr:row>
      <xdr:rowOff>159169</xdr:rowOff>
    </xdr:to>
    <xdr:sp macro="" textlink="">
      <xdr:nvSpPr>
        <xdr:cNvPr id="606" name="楕円 605"/>
        <xdr:cNvSpPr/>
      </xdr:nvSpPr>
      <xdr:spPr>
        <a:xfrm>
          <a:off x="14541500" y="96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4246</xdr:rowOff>
    </xdr:from>
    <xdr:ext cx="534377" cy="259045"/>
    <xdr:sp macro="" textlink="">
      <xdr:nvSpPr>
        <xdr:cNvPr id="607" name="テキスト ボックス 606"/>
        <xdr:cNvSpPr txBox="1"/>
      </xdr:nvSpPr>
      <xdr:spPr>
        <a:xfrm>
          <a:off x="14325111" y="94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157226</xdr:rowOff>
    </xdr:from>
    <xdr:to>
      <xdr:col>72</xdr:col>
      <xdr:colOff>38100</xdr:colOff>
      <xdr:row>57</xdr:row>
      <xdr:rowOff>87376</xdr:rowOff>
    </xdr:to>
    <xdr:sp macro="" textlink="">
      <xdr:nvSpPr>
        <xdr:cNvPr id="608" name="楕円 607"/>
        <xdr:cNvSpPr/>
      </xdr:nvSpPr>
      <xdr:spPr>
        <a:xfrm>
          <a:off x="13652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103903</xdr:rowOff>
    </xdr:from>
    <xdr:ext cx="534377" cy="259045"/>
    <xdr:sp macro="" textlink="">
      <xdr:nvSpPr>
        <xdr:cNvPr id="609" name="テキスト ボックス 608"/>
        <xdr:cNvSpPr txBox="1"/>
      </xdr:nvSpPr>
      <xdr:spPr>
        <a:xfrm>
          <a:off x="13436111" y="95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107671</xdr:rowOff>
    </xdr:from>
    <xdr:to>
      <xdr:col>67</xdr:col>
      <xdr:colOff>101600</xdr:colOff>
      <xdr:row>58</xdr:row>
      <xdr:rowOff>37821</xdr:rowOff>
    </xdr:to>
    <xdr:sp macro="" textlink="">
      <xdr:nvSpPr>
        <xdr:cNvPr id="610" name="楕円 609"/>
        <xdr:cNvSpPr/>
      </xdr:nvSpPr>
      <xdr:spPr>
        <a:xfrm>
          <a:off x="12763500" y="98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54348</xdr:rowOff>
    </xdr:from>
    <xdr:ext cx="534377" cy="259045"/>
    <xdr:sp macro="" textlink="">
      <xdr:nvSpPr>
        <xdr:cNvPr id="611" name="テキスト ボックス 610"/>
        <xdr:cNvSpPr txBox="1"/>
      </xdr:nvSpPr>
      <xdr:spPr>
        <a:xfrm>
          <a:off x="12547111" y="96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40990</xdr:rowOff>
    </xdr:from>
    <xdr:to>
      <xdr:col>85</xdr:col>
      <xdr:colOff>127000</xdr:colOff>
      <xdr:row>79</xdr:row>
      <xdr:rowOff>42134</xdr:rowOff>
    </xdr:to>
    <xdr:cxnSp macro="">
      <xdr:nvCxnSpPr>
        <xdr:cNvPr id="640" name="直線コネクタ 639"/>
        <xdr:cNvCxnSpPr/>
      </xdr:nvCxnSpPr>
      <xdr:spPr>
        <a:xfrm flipV="1">
          <a:off x="15481300" y="1358554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42134</xdr:rowOff>
    </xdr:from>
    <xdr:to>
      <xdr:col>81</xdr:col>
      <xdr:colOff>50800</xdr:colOff>
      <xdr:row>79</xdr:row>
      <xdr:rowOff>44222</xdr:rowOff>
    </xdr:to>
    <xdr:cxnSp macro="">
      <xdr:nvCxnSpPr>
        <xdr:cNvPr id="643" name="直線コネクタ 642"/>
        <xdr:cNvCxnSpPr/>
      </xdr:nvCxnSpPr>
      <xdr:spPr>
        <a:xfrm flipV="1">
          <a:off x="14592300" y="13586684"/>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44222</xdr:rowOff>
    </xdr:from>
    <xdr:to>
      <xdr:col>76</xdr:col>
      <xdr:colOff>114300</xdr:colOff>
      <xdr:row>79</xdr:row>
      <xdr:rowOff>44450</xdr:rowOff>
    </xdr:to>
    <xdr:cxnSp macro="">
      <xdr:nvCxnSpPr>
        <xdr:cNvPr id="646" name="直線コネクタ 645"/>
        <xdr:cNvCxnSpPr/>
      </xdr:nvCxnSpPr>
      <xdr:spPr>
        <a:xfrm flipV="1">
          <a:off x="13703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161640</xdr:rowOff>
    </xdr:from>
    <xdr:to>
      <xdr:col>85</xdr:col>
      <xdr:colOff>177800</xdr:colOff>
      <xdr:row>79</xdr:row>
      <xdr:rowOff>91790</xdr:rowOff>
    </xdr:to>
    <xdr:sp macro="" textlink="">
      <xdr:nvSpPr>
        <xdr:cNvPr id="659" name="楕円 658"/>
        <xdr:cNvSpPr/>
      </xdr:nvSpPr>
      <xdr:spPr>
        <a:xfrm>
          <a:off x="162687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137834</xdr:rowOff>
    </xdr:from>
    <xdr:ext cx="378565" cy="259045"/>
    <xdr:sp macro="" textlink="">
      <xdr:nvSpPr>
        <xdr:cNvPr id="660" name="災害復旧費該当値テキスト"/>
        <xdr:cNvSpPr txBox="1"/>
      </xdr:nvSpPr>
      <xdr:spPr>
        <a:xfrm>
          <a:off x="16370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162784</xdr:rowOff>
    </xdr:from>
    <xdr:to>
      <xdr:col>81</xdr:col>
      <xdr:colOff>101600</xdr:colOff>
      <xdr:row>79</xdr:row>
      <xdr:rowOff>92934</xdr:rowOff>
    </xdr:to>
    <xdr:sp macro="" textlink="">
      <xdr:nvSpPr>
        <xdr:cNvPr id="661" name="楕円 660"/>
        <xdr:cNvSpPr/>
      </xdr:nvSpPr>
      <xdr:spPr>
        <a:xfrm>
          <a:off x="154305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84061</xdr:rowOff>
    </xdr:from>
    <xdr:ext cx="378565" cy="259045"/>
    <xdr:sp macro="" textlink="">
      <xdr:nvSpPr>
        <xdr:cNvPr id="662" name="テキスト ボックス 661"/>
        <xdr:cNvSpPr txBox="1"/>
      </xdr:nvSpPr>
      <xdr:spPr>
        <a:xfrm>
          <a:off x="15292017" y="1362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164872</xdr:rowOff>
    </xdr:from>
    <xdr:to>
      <xdr:col>76</xdr:col>
      <xdr:colOff>165100</xdr:colOff>
      <xdr:row>79</xdr:row>
      <xdr:rowOff>95022</xdr:rowOff>
    </xdr:to>
    <xdr:sp macro="" textlink="">
      <xdr:nvSpPr>
        <xdr:cNvPr id="663" name="楕円 662"/>
        <xdr:cNvSpPr/>
      </xdr:nvSpPr>
      <xdr:spPr>
        <a:xfrm>
          <a:off x="14541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86149</xdr:rowOff>
    </xdr:from>
    <xdr:ext cx="313932" cy="259045"/>
    <xdr:sp macro="" textlink="">
      <xdr:nvSpPr>
        <xdr:cNvPr id="664" name="テキスト ボックス 663"/>
        <xdr:cNvSpPr txBox="1"/>
      </xdr:nvSpPr>
      <xdr:spPr>
        <a:xfrm>
          <a:off x="14435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166688</xdr:rowOff>
    </xdr:from>
    <xdr:to>
      <xdr:col>85</xdr:col>
      <xdr:colOff>127000</xdr:colOff>
      <xdr:row>96</xdr:row>
      <xdr:rowOff>171374</xdr:rowOff>
    </xdr:to>
    <xdr:cxnSp macro="">
      <xdr:nvCxnSpPr>
        <xdr:cNvPr id="697" name="直線コネクタ 696"/>
        <xdr:cNvCxnSpPr/>
      </xdr:nvCxnSpPr>
      <xdr:spPr>
        <a:xfrm flipV="1">
          <a:off x="15481300" y="1662588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171374</xdr:rowOff>
    </xdr:from>
    <xdr:to>
      <xdr:col>81</xdr:col>
      <xdr:colOff>50800</xdr:colOff>
      <xdr:row>97</xdr:row>
      <xdr:rowOff>19786</xdr:rowOff>
    </xdr:to>
    <xdr:cxnSp macro="">
      <xdr:nvCxnSpPr>
        <xdr:cNvPr id="700" name="直線コネクタ 699"/>
        <xdr:cNvCxnSpPr/>
      </xdr:nvCxnSpPr>
      <xdr:spPr>
        <a:xfrm flipV="1">
          <a:off x="14592300" y="16630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15697</xdr:rowOff>
    </xdr:from>
    <xdr:to>
      <xdr:col>76</xdr:col>
      <xdr:colOff>114300</xdr:colOff>
      <xdr:row>97</xdr:row>
      <xdr:rowOff>19786</xdr:rowOff>
    </xdr:to>
    <xdr:cxnSp macro="">
      <xdr:nvCxnSpPr>
        <xdr:cNvPr id="703" name="直線コネクタ 702"/>
        <xdr:cNvCxnSpPr/>
      </xdr:nvCxnSpPr>
      <xdr:spPr>
        <a:xfrm>
          <a:off x="13703300" y="16646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117881</xdr:rowOff>
    </xdr:from>
    <xdr:to>
      <xdr:col>71</xdr:col>
      <xdr:colOff>177800</xdr:colOff>
      <xdr:row>97</xdr:row>
      <xdr:rowOff>15697</xdr:rowOff>
    </xdr:to>
    <xdr:cxnSp macro="">
      <xdr:nvCxnSpPr>
        <xdr:cNvPr id="706" name="直線コネクタ 705"/>
        <xdr:cNvCxnSpPr/>
      </xdr:nvCxnSpPr>
      <xdr:spPr>
        <a:xfrm>
          <a:off x="12814300" y="1657708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115888</xdr:rowOff>
    </xdr:from>
    <xdr:to>
      <xdr:col>85</xdr:col>
      <xdr:colOff>177800</xdr:colOff>
      <xdr:row>97</xdr:row>
      <xdr:rowOff>46038</xdr:rowOff>
    </xdr:to>
    <xdr:sp macro="" textlink="">
      <xdr:nvSpPr>
        <xdr:cNvPr id="716" name="楕円 715"/>
        <xdr:cNvSpPr/>
      </xdr:nvSpPr>
      <xdr:spPr>
        <a:xfrm>
          <a:off x="162687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94315</xdr:rowOff>
    </xdr:from>
    <xdr:ext cx="534377" cy="259045"/>
    <xdr:sp macro="" textlink="">
      <xdr:nvSpPr>
        <xdr:cNvPr id="717" name="公債費該当値テキスト"/>
        <xdr:cNvSpPr txBox="1"/>
      </xdr:nvSpPr>
      <xdr:spPr>
        <a:xfrm>
          <a:off x="16370300" y="165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120574</xdr:rowOff>
    </xdr:from>
    <xdr:to>
      <xdr:col>81</xdr:col>
      <xdr:colOff>101600</xdr:colOff>
      <xdr:row>97</xdr:row>
      <xdr:rowOff>50724</xdr:rowOff>
    </xdr:to>
    <xdr:sp macro="" textlink="">
      <xdr:nvSpPr>
        <xdr:cNvPr id="718" name="楕円 717"/>
        <xdr:cNvSpPr/>
      </xdr:nvSpPr>
      <xdr:spPr>
        <a:xfrm>
          <a:off x="15430500" y="165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41851</xdr:rowOff>
    </xdr:from>
    <xdr:ext cx="534377" cy="259045"/>
    <xdr:sp macro="" textlink="">
      <xdr:nvSpPr>
        <xdr:cNvPr id="719" name="テキスト ボックス 718"/>
        <xdr:cNvSpPr txBox="1"/>
      </xdr:nvSpPr>
      <xdr:spPr>
        <a:xfrm>
          <a:off x="15214111" y="166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140436</xdr:rowOff>
    </xdr:from>
    <xdr:to>
      <xdr:col>76</xdr:col>
      <xdr:colOff>165100</xdr:colOff>
      <xdr:row>97</xdr:row>
      <xdr:rowOff>70586</xdr:rowOff>
    </xdr:to>
    <xdr:sp macro="" textlink="">
      <xdr:nvSpPr>
        <xdr:cNvPr id="720" name="楕円 719"/>
        <xdr:cNvSpPr/>
      </xdr:nvSpPr>
      <xdr:spPr>
        <a:xfrm>
          <a:off x="14541500" y="165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61713</xdr:rowOff>
    </xdr:from>
    <xdr:ext cx="534377" cy="259045"/>
    <xdr:sp macro="" textlink="">
      <xdr:nvSpPr>
        <xdr:cNvPr id="721" name="テキスト ボックス 720"/>
        <xdr:cNvSpPr txBox="1"/>
      </xdr:nvSpPr>
      <xdr:spPr>
        <a:xfrm>
          <a:off x="14325111" y="166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136347</xdr:rowOff>
    </xdr:from>
    <xdr:to>
      <xdr:col>72</xdr:col>
      <xdr:colOff>38100</xdr:colOff>
      <xdr:row>97</xdr:row>
      <xdr:rowOff>66497</xdr:rowOff>
    </xdr:to>
    <xdr:sp macro="" textlink="">
      <xdr:nvSpPr>
        <xdr:cNvPr id="722" name="楕円 721"/>
        <xdr:cNvSpPr/>
      </xdr:nvSpPr>
      <xdr:spPr>
        <a:xfrm>
          <a:off x="13652500" y="165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57624</xdr:rowOff>
    </xdr:from>
    <xdr:ext cx="534377" cy="259045"/>
    <xdr:sp macro="" textlink="">
      <xdr:nvSpPr>
        <xdr:cNvPr id="723" name="テキスト ボックス 722"/>
        <xdr:cNvSpPr txBox="1"/>
      </xdr:nvSpPr>
      <xdr:spPr>
        <a:xfrm>
          <a:off x="13436111" y="166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67081</xdr:rowOff>
    </xdr:from>
    <xdr:to>
      <xdr:col>67</xdr:col>
      <xdr:colOff>101600</xdr:colOff>
      <xdr:row>96</xdr:row>
      <xdr:rowOff>168681</xdr:rowOff>
    </xdr:to>
    <xdr:sp macro="" textlink="">
      <xdr:nvSpPr>
        <xdr:cNvPr id="724" name="楕円 723"/>
        <xdr:cNvSpPr/>
      </xdr:nvSpPr>
      <xdr:spPr>
        <a:xfrm>
          <a:off x="12763500" y="165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13758</xdr:rowOff>
    </xdr:from>
    <xdr:ext cx="534377" cy="259045"/>
    <xdr:sp macro="" textlink="">
      <xdr:nvSpPr>
        <xdr:cNvPr id="725" name="テキスト ボックス 724"/>
        <xdr:cNvSpPr txBox="1"/>
      </xdr:nvSpPr>
      <xdr:spPr>
        <a:xfrm>
          <a:off x="12547111" y="163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ea"/>
              <a:ea typeface="+mn-ea"/>
              <a:cs typeface="+mn-cs"/>
            </a:rPr>
            <a:t>目的別歳出決算額の住民一人当たりの議会費については、ほぼ類似団体平均と同水準である。総務費は平成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年度から類似団体平均をはじめ全国平均、県平均を下回</a:t>
          </a:r>
          <a:r>
            <a:rPr kumimoji="1" lang="ja-JP" altLang="en-US" sz="1100">
              <a:solidFill>
                <a:sysClr val="windowText" lastClr="000000"/>
              </a:solidFill>
              <a:effectLst/>
              <a:latin typeface="+mn-ea"/>
              <a:ea typeface="+mn-ea"/>
              <a:cs typeface="+mn-cs"/>
            </a:rPr>
            <a:t>っているが</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は基金への積み立てを増やしたため、</a:t>
          </a:r>
          <a:r>
            <a:rPr kumimoji="1" lang="ja-JP" altLang="ja-JP" sz="1100">
              <a:solidFill>
                <a:sysClr val="windowText" lastClr="000000"/>
              </a:solidFill>
              <a:effectLst/>
              <a:latin typeface="+mn-ea"/>
              <a:ea typeface="+mn-ea"/>
              <a:cs typeface="+mn-cs"/>
            </a:rPr>
            <a:t>住民一人当たり</a:t>
          </a:r>
          <a:r>
            <a:rPr kumimoji="1" lang="en-US" altLang="ja-JP" sz="1100">
              <a:solidFill>
                <a:sysClr val="windowText" lastClr="000000"/>
              </a:solidFill>
              <a:effectLst/>
              <a:latin typeface="+mn-ea"/>
              <a:ea typeface="+mn-ea"/>
              <a:cs typeface="+mn-cs"/>
            </a:rPr>
            <a:t>46,520</a:t>
          </a:r>
          <a:r>
            <a:rPr kumimoji="1" lang="ja-JP" altLang="ja-JP" sz="1100">
              <a:solidFill>
                <a:sysClr val="windowText" lastClr="000000"/>
              </a:solidFill>
              <a:effectLst/>
              <a:latin typeface="+mn-ea"/>
              <a:ea typeface="+mn-ea"/>
              <a:cs typeface="+mn-cs"/>
            </a:rPr>
            <a:t>円となった。民生費について、平成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a:t>
          </a:r>
          <a:r>
            <a:rPr kumimoji="1" lang="ja-JP" altLang="ja-JP" sz="1100">
              <a:solidFill>
                <a:sysClr val="windowText" lastClr="000000"/>
              </a:solidFill>
              <a:effectLst/>
              <a:latin typeface="+mn-ea"/>
              <a:ea typeface="+mn-ea"/>
              <a:cs typeface="+mn-cs"/>
            </a:rPr>
            <a:t>国民健康保険特別会計への累積した赤字解消のための法定外繰出</a:t>
          </a:r>
          <a:r>
            <a:rPr kumimoji="1" lang="ja-JP" altLang="en-US" sz="1100">
              <a:solidFill>
                <a:sysClr val="windowText" lastClr="000000"/>
              </a:solidFill>
              <a:effectLst/>
              <a:latin typeface="+mn-ea"/>
              <a:ea typeface="+mn-ea"/>
              <a:cs typeface="+mn-cs"/>
            </a:rPr>
            <a:t>を</a:t>
          </a:r>
          <a:r>
            <a:rPr kumimoji="1" lang="ja-JP" altLang="ja-JP" sz="1100">
              <a:solidFill>
                <a:sysClr val="windowText" lastClr="000000"/>
              </a:solidFill>
              <a:effectLst/>
              <a:latin typeface="+mn-ea"/>
              <a:ea typeface="+mn-ea"/>
              <a:cs typeface="+mn-cs"/>
            </a:rPr>
            <a:t>皆減</a:t>
          </a:r>
          <a:r>
            <a:rPr kumimoji="1" lang="ja-JP" altLang="en-US" sz="1100">
              <a:solidFill>
                <a:sysClr val="windowText" lastClr="000000"/>
              </a:solidFill>
              <a:effectLst/>
              <a:latin typeface="+mn-ea"/>
              <a:ea typeface="+mn-ea"/>
              <a:cs typeface="+mn-cs"/>
            </a:rPr>
            <a:t>した</a:t>
          </a:r>
          <a:r>
            <a:rPr kumimoji="1" lang="ja-JP" altLang="ja-JP" sz="1100">
              <a:solidFill>
                <a:sysClr val="windowText" lastClr="000000"/>
              </a:solidFill>
              <a:effectLst/>
              <a:latin typeface="+mn-ea"/>
              <a:ea typeface="+mn-ea"/>
              <a:cs typeface="+mn-cs"/>
            </a:rPr>
            <a:t>影響</a:t>
          </a:r>
          <a:r>
            <a:rPr kumimoji="1" lang="ja-JP" altLang="en-US" sz="1100">
              <a:solidFill>
                <a:sysClr val="windowText" lastClr="000000"/>
              </a:solidFill>
              <a:effectLst/>
              <a:latin typeface="+mn-ea"/>
              <a:ea typeface="+mn-ea"/>
              <a:cs typeface="+mn-cs"/>
            </a:rPr>
            <a:t>で低くなったが、平成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年度は当該繰出を行ったものの、私立分児童運営費負担金の減や臨時福祉給付金の皆減の影響で、平成</a:t>
          </a:r>
          <a:r>
            <a:rPr kumimoji="1" lang="en-US" altLang="ja-JP" sz="1100">
              <a:solidFill>
                <a:sysClr val="windowText" lastClr="000000"/>
              </a:solidFill>
              <a:effectLst/>
              <a:latin typeface="+mn-ea"/>
              <a:ea typeface="+mn-ea"/>
              <a:cs typeface="+mn-cs"/>
            </a:rPr>
            <a:t>29</a:t>
          </a:r>
          <a:r>
            <a:rPr kumimoji="1" lang="ja-JP" altLang="en-US" sz="1100">
              <a:solidFill>
                <a:sysClr val="windowText" lastClr="000000"/>
              </a:solidFill>
              <a:effectLst/>
              <a:latin typeface="+mn-ea"/>
              <a:ea typeface="+mn-ea"/>
              <a:cs typeface="+mn-cs"/>
            </a:rPr>
            <a:t>年度と同程度となった</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しかし、</a:t>
          </a:r>
          <a:r>
            <a:rPr kumimoji="1" lang="ja-JP" altLang="ja-JP" sz="1100">
              <a:solidFill>
                <a:sysClr val="windowText" lastClr="000000"/>
              </a:solidFill>
              <a:effectLst/>
              <a:latin typeface="+mn-ea"/>
              <a:ea typeface="+mn-ea"/>
              <a:cs typeface="+mn-cs"/>
            </a:rPr>
            <a:t>類似団体平均を</a:t>
          </a:r>
          <a:r>
            <a:rPr kumimoji="1" lang="ja-JP" altLang="en-US" sz="1100">
              <a:solidFill>
                <a:sysClr val="windowText" lastClr="000000"/>
              </a:solidFill>
              <a:effectLst/>
              <a:latin typeface="+mn-ea"/>
              <a:ea typeface="+mn-ea"/>
              <a:cs typeface="+mn-cs"/>
            </a:rPr>
            <a:t>上回っており、今後も増えていく見込みである。</a:t>
          </a:r>
          <a:r>
            <a:rPr kumimoji="1" lang="ja-JP" altLang="ja-JP" sz="1100">
              <a:solidFill>
                <a:sysClr val="windowText" lastClr="000000"/>
              </a:solidFill>
              <a:effectLst/>
              <a:latin typeface="+mn-ea"/>
              <a:ea typeface="+mn-ea"/>
              <a:cs typeface="+mn-cs"/>
            </a:rPr>
            <a:t>衛生費、労働費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農林水産業費</a:t>
          </a:r>
          <a:r>
            <a:rPr kumimoji="1" lang="ja-JP" altLang="en-US" sz="1100">
              <a:solidFill>
                <a:sysClr val="windowText" lastClr="000000"/>
              </a:solidFill>
              <a:effectLst/>
              <a:latin typeface="+mn-ea"/>
              <a:ea typeface="+mn-ea"/>
              <a:cs typeface="+mn-cs"/>
            </a:rPr>
            <a:t>、商工費</a:t>
          </a:r>
          <a:r>
            <a:rPr kumimoji="1" lang="ja-JP" altLang="ja-JP" sz="1100">
              <a:solidFill>
                <a:sysClr val="windowText" lastClr="000000"/>
              </a:solidFill>
              <a:effectLst/>
              <a:latin typeface="+mn-ea"/>
              <a:ea typeface="+mn-ea"/>
              <a:cs typeface="+mn-cs"/>
            </a:rPr>
            <a:t>については</a:t>
          </a:r>
          <a:r>
            <a:rPr kumimoji="1" lang="ja-JP" altLang="en-US" sz="1100">
              <a:solidFill>
                <a:sysClr val="windowText" lastClr="000000"/>
              </a:solidFill>
              <a:effectLst/>
              <a:latin typeface="+mn-ea"/>
              <a:ea typeface="+mn-ea"/>
              <a:cs typeface="+mn-cs"/>
            </a:rPr>
            <a:t>比較的同程度で推移</a:t>
          </a:r>
          <a:r>
            <a:rPr kumimoji="1" lang="ja-JP" altLang="ja-JP" sz="1100">
              <a:solidFill>
                <a:sysClr val="windowText" lastClr="000000"/>
              </a:solidFill>
              <a:effectLst/>
              <a:latin typeface="+mn-ea"/>
              <a:ea typeface="+mn-ea"/>
              <a:cs typeface="+mn-cs"/>
            </a:rPr>
            <a:t>している。土木費は、東崎兼久線街路整備事業や西原西地区土地区画整理事業といった大型事業が継続している</a:t>
          </a:r>
          <a:r>
            <a:rPr kumimoji="1" lang="ja-JP" altLang="en-US" sz="1100">
              <a:solidFill>
                <a:sysClr val="windowText" lastClr="000000"/>
              </a:solidFill>
              <a:effectLst/>
              <a:latin typeface="+mn-ea"/>
              <a:ea typeface="+mn-ea"/>
              <a:cs typeface="+mn-cs"/>
            </a:rPr>
            <a:t>ものの</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総じてどの事業も減額</a:t>
          </a:r>
          <a:r>
            <a:rPr kumimoji="1" lang="ja-JP" altLang="ja-JP" sz="1100">
              <a:solidFill>
                <a:sysClr val="windowText" lastClr="000000"/>
              </a:solidFill>
              <a:effectLst/>
              <a:latin typeface="+mn-ea"/>
              <a:ea typeface="+mn-ea"/>
              <a:cs typeface="+mn-cs"/>
            </a:rPr>
            <a:t>となっている</a:t>
          </a:r>
          <a:r>
            <a:rPr kumimoji="1" lang="ja-JP" altLang="en-US" sz="1100">
              <a:solidFill>
                <a:sysClr val="windowText" lastClr="000000"/>
              </a:solidFill>
              <a:effectLst/>
              <a:latin typeface="+mn-ea"/>
              <a:ea typeface="+mn-ea"/>
              <a:cs typeface="+mn-cs"/>
            </a:rPr>
            <a:t>ため、平成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a:t>
          </a:r>
          <a:r>
            <a:rPr kumimoji="1" lang="ja-JP" altLang="ja-JP" sz="1100">
              <a:solidFill>
                <a:sysClr val="windowText" lastClr="000000"/>
              </a:solidFill>
              <a:effectLst/>
              <a:latin typeface="+mn-ea"/>
              <a:ea typeface="+mn-ea"/>
              <a:cs typeface="+mn-cs"/>
            </a:rPr>
            <a:t>住民一人当たり</a:t>
          </a:r>
          <a:r>
            <a:rPr kumimoji="1" lang="en-US" altLang="ja-JP" sz="1100">
              <a:solidFill>
                <a:sysClr val="windowText" lastClr="000000"/>
              </a:solidFill>
              <a:effectLst/>
              <a:latin typeface="+mn-ea"/>
              <a:ea typeface="+mn-ea"/>
              <a:cs typeface="+mn-cs"/>
            </a:rPr>
            <a:t>30,760</a:t>
          </a:r>
          <a:r>
            <a:rPr kumimoji="1" lang="ja-JP" altLang="ja-JP" sz="1100">
              <a:solidFill>
                <a:sysClr val="windowText" lastClr="000000"/>
              </a:solidFill>
              <a:effectLst/>
              <a:latin typeface="+mn-ea"/>
              <a:ea typeface="+mn-ea"/>
              <a:cs typeface="+mn-cs"/>
            </a:rPr>
            <a:t>円となった。消防費については安定的に推移している</a:t>
          </a:r>
          <a:r>
            <a:rPr kumimoji="1" lang="ja-JP" altLang="en-US" sz="1100">
              <a:solidFill>
                <a:sysClr val="windowText" lastClr="000000"/>
              </a:solidFill>
              <a:effectLst/>
              <a:latin typeface="+mn-ea"/>
              <a:ea typeface="+mn-ea"/>
              <a:cs typeface="+mn-cs"/>
            </a:rPr>
            <a:t>が、県平均より上回っている</a:t>
          </a:r>
          <a:r>
            <a:rPr kumimoji="1" lang="ja-JP" altLang="ja-JP" sz="1100">
              <a:solidFill>
                <a:sysClr val="windowText" lastClr="000000"/>
              </a:solidFill>
              <a:effectLst/>
              <a:latin typeface="+mn-ea"/>
              <a:ea typeface="+mn-ea"/>
              <a:cs typeface="+mn-cs"/>
            </a:rPr>
            <a:t>。教育費が平成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年度で減少したのは、坂田小学校</a:t>
          </a:r>
          <a:r>
            <a:rPr kumimoji="1" lang="ja-JP" altLang="en-US" sz="1100">
              <a:solidFill>
                <a:sysClr val="windowText" lastClr="000000"/>
              </a:solidFill>
              <a:effectLst/>
              <a:latin typeface="+mn-ea"/>
              <a:ea typeface="+mn-ea"/>
              <a:cs typeface="+mn-cs"/>
            </a:rPr>
            <a:t>改造防音</a:t>
          </a:r>
          <a:r>
            <a:rPr kumimoji="1" lang="ja-JP" altLang="ja-JP" sz="1100">
              <a:solidFill>
                <a:sysClr val="windowText" lastClr="000000"/>
              </a:solidFill>
              <a:effectLst/>
              <a:latin typeface="+mn-ea"/>
              <a:ea typeface="+mn-ea"/>
              <a:cs typeface="+mn-cs"/>
            </a:rPr>
            <a:t>事業</a:t>
          </a:r>
          <a:r>
            <a:rPr kumimoji="1" lang="ja-JP" altLang="en-US" sz="1100">
              <a:solidFill>
                <a:sysClr val="windowText" lastClr="000000"/>
              </a:solidFill>
              <a:effectLst/>
              <a:latin typeface="+mn-ea"/>
              <a:ea typeface="+mn-ea"/>
              <a:cs typeface="+mn-cs"/>
            </a:rPr>
            <a:t>や西原南幼稚園改造防音事業</a:t>
          </a:r>
          <a:r>
            <a:rPr kumimoji="1" lang="ja-JP" altLang="ja-JP" sz="1100">
              <a:solidFill>
                <a:sysClr val="windowText" lastClr="000000"/>
              </a:solidFill>
              <a:effectLst/>
              <a:latin typeface="+mn-ea"/>
              <a:ea typeface="+mn-ea"/>
              <a:cs typeface="+mn-cs"/>
            </a:rPr>
            <a:t>が終了したためである。公債費については、新規発行分は近年、低金利で借入れができ、過去の高金利時に起こした地方債は年々償還を終えていくといった減少要因があるものの、</a:t>
          </a:r>
          <a:r>
            <a:rPr kumimoji="1" lang="ja-JP" altLang="ja-JP" sz="1100" baseline="0">
              <a:solidFill>
                <a:sysClr val="windowText" lastClr="000000"/>
              </a:solidFill>
              <a:effectLst/>
              <a:latin typeface="+mn-ea"/>
              <a:ea typeface="+mn-ea"/>
              <a:cs typeface="+mn-cs"/>
            </a:rPr>
            <a:t>庁舎等複合施設建設事業に伴う起債の元金償還が始まった平成</a:t>
          </a:r>
          <a:r>
            <a:rPr kumimoji="1" lang="en-US" altLang="ja-JP" sz="1100" baseline="0">
              <a:solidFill>
                <a:sysClr val="windowText" lastClr="000000"/>
              </a:solidFill>
              <a:effectLst/>
              <a:latin typeface="+mn-ea"/>
              <a:ea typeface="+mn-ea"/>
              <a:cs typeface="+mn-cs"/>
            </a:rPr>
            <a:t>29</a:t>
          </a:r>
          <a:r>
            <a:rPr kumimoji="1" lang="ja-JP" altLang="ja-JP" sz="1100" baseline="0">
              <a:solidFill>
                <a:sysClr val="windowText" lastClr="000000"/>
              </a:solidFill>
              <a:effectLst/>
              <a:latin typeface="+mn-ea"/>
              <a:ea typeface="+mn-ea"/>
              <a:cs typeface="+mn-cs"/>
            </a:rPr>
            <a:t>年度</a:t>
          </a:r>
          <a:r>
            <a:rPr kumimoji="1" lang="ja-JP" altLang="en-US" sz="1100" baseline="0">
              <a:solidFill>
                <a:sysClr val="windowText" lastClr="000000"/>
              </a:solidFill>
              <a:effectLst/>
              <a:latin typeface="+mn-ea"/>
              <a:ea typeface="+mn-ea"/>
              <a:cs typeface="+mn-cs"/>
            </a:rPr>
            <a:t>から微増し</a:t>
          </a:r>
          <a:r>
            <a:rPr kumimoji="1" lang="ja-JP" altLang="ja-JP" sz="1100" baseline="0">
              <a:solidFill>
                <a:sysClr val="windowText" lastClr="000000"/>
              </a:solidFill>
              <a:effectLst/>
              <a:latin typeface="+mn-ea"/>
              <a:ea typeface="+mn-ea"/>
              <a:cs typeface="+mn-cs"/>
            </a:rPr>
            <a:t>ている。</a:t>
          </a:r>
          <a:r>
            <a:rPr kumimoji="1" lang="ja-JP" altLang="en-US" sz="1100" baseline="0">
              <a:solidFill>
                <a:sysClr val="windowText" lastClr="000000"/>
              </a:solidFill>
              <a:effectLst/>
              <a:latin typeface="+mn-ea"/>
              <a:ea typeface="+mn-ea"/>
              <a:cs typeface="+mn-cs"/>
            </a:rPr>
            <a:t>民生費を除き、全体的に類似団体平均や全国平均、県平均より決算額は低く、経費削減の効果があらわれている。</a:t>
          </a:r>
          <a:endParaRPr lang="ja-JP" altLang="ja-JP" sz="11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・財政調整基金残高は、標準財政規模比で</a:t>
          </a:r>
          <a:r>
            <a:rPr kumimoji="1" lang="en-US" altLang="ja-JP" sz="1100">
              <a:solidFill>
                <a:sysClr val="windowText" lastClr="000000"/>
              </a:solidFill>
              <a:effectLst/>
              <a:latin typeface="+mn-ea"/>
              <a:ea typeface="+mn-ea"/>
              <a:cs typeface="+mn-cs"/>
            </a:rPr>
            <a:t>10</a:t>
          </a:r>
          <a:r>
            <a:rPr kumimoji="1" lang="ja-JP" altLang="ja-JP" sz="1100">
              <a:solidFill>
                <a:sysClr val="windowText" lastClr="000000"/>
              </a:solidFill>
              <a:effectLst/>
              <a:latin typeface="+mn-ea"/>
              <a:ea typeface="+mn-ea"/>
              <a:cs typeface="+mn-cs"/>
            </a:rPr>
            <a:t>％以上を維持しているが、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ja-JP" sz="1100">
              <a:solidFill>
                <a:sysClr val="windowText" lastClr="000000"/>
              </a:solidFill>
              <a:effectLst/>
              <a:latin typeface="+mn-ea"/>
              <a:ea typeface="+mn-ea"/>
              <a:cs typeface="+mn-cs"/>
            </a:rPr>
            <a:t>国民健康保険特別会計の累積赤字解消のための法定外繰出</a:t>
          </a:r>
          <a:r>
            <a:rPr kumimoji="1" lang="ja-JP" altLang="ja-JP" sz="1100">
              <a:solidFill>
                <a:schemeClr val="dk1"/>
              </a:solidFill>
              <a:effectLst/>
              <a:latin typeface="+mn-lt"/>
              <a:ea typeface="+mn-ea"/>
              <a:cs typeface="+mn-cs"/>
            </a:rPr>
            <a:t>を予定額の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割しか行わなかったため</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基金</a:t>
          </a:r>
          <a:r>
            <a:rPr kumimoji="1" lang="ja-JP" altLang="en-US" sz="1100">
              <a:solidFill>
                <a:sysClr val="windowText" lastClr="000000"/>
              </a:solidFill>
              <a:effectLst/>
              <a:latin typeface="+mn-ea"/>
              <a:ea typeface="+mn-ea"/>
              <a:cs typeface="+mn-cs"/>
            </a:rPr>
            <a:t>の減少がおさえられてい</a:t>
          </a:r>
          <a:r>
            <a:rPr kumimoji="1" lang="ja-JP" altLang="ja-JP" sz="1100">
              <a:solidFill>
                <a:sysClr val="windowText" lastClr="000000"/>
              </a:solidFill>
              <a:effectLst/>
              <a:latin typeface="+mn-ea"/>
              <a:ea typeface="+mn-ea"/>
              <a:cs typeface="+mn-cs"/>
            </a:rPr>
            <a:t>る。今後</a:t>
          </a:r>
          <a:r>
            <a:rPr kumimoji="1" lang="ja-JP" altLang="en-US" sz="1100">
              <a:solidFill>
                <a:sysClr val="windowText" lastClr="000000"/>
              </a:solidFill>
              <a:effectLst/>
              <a:latin typeface="+mn-ea"/>
              <a:ea typeface="+mn-ea"/>
              <a:cs typeface="+mn-cs"/>
            </a:rPr>
            <a:t>も</a:t>
          </a:r>
          <a:r>
            <a:rPr kumimoji="1" lang="ja-JP" altLang="ja-JP" sz="1100">
              <a:solidFill>
                <a:sysClr val="windowText" lastClr="000000"/>
              </a:solidFill>
              <a:effectLst/>
              <a:latin typeface="+mn-ea"/>
              <a:ea typeface="+mn-ea"/>
              <a:cs typeface="+mn-cs"/>
            </a:rPr>
            <a:t>当該繰出を行う必要があることから、基金残高が減少する見込みのため、事業の整理・縮小を図り、経費削減を徹底していく。</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・実質収支額、実質単年度収支</a:t>
          </a:r>
          <a:r>
            <a:rPr kumimoji="1" lang="ja-JP" altLang="en-US" sz="1100">
              <a:solidFill>
                <a:sysClr val="windowText" lastClr="000000"/>
              </a:solidFill>
              <a:effectLst/>
              <a:latin typeface="+mn-ea"/>
              <a:ea typeface="+mn-ea"/>
              <a:cs typeface="+mn-cs"/>
            </a:rPr>
            <a:t>ともに、平成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年度は黒字となり、徹底した経費削減の効果があらわれた。</a:t>
          </a:r>
          <a:endParaRPr lang="ja-JP" altLang="ja-JP" sz="14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・連結実質赤字比率の標準財政規模比について、平成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年度も黒字額が赤字額を上回っている状況に変わりはない。一般会計の黒字額は微増しているものの、国民健康保険特別会計</a:t>
          </a:r>
          <a:r>
            <a:rPr kumimoji="1" lang="ja-JP" altLang="en-US" sz="1100">
              <a:solidFill>
                <a:sysClr val="windowText" lastClr="000000"/>
              </a:solidFill>
              <a:effectLst/>
              <a:latin typeface="+mn-ea"/>
              <a:ea typeface="+mn-ea"/>
              <a:cs typeface="+mn-cs"/>
            </a:rPr>
            <a:t>の赤字を</a:t>
          </a:r>
          <a:r>
            <a:rPr kumimoji="1" lang="ja-JP" altLang="ja-JP" sz="1100">
              <a:solidFill>
                <a:sysClr val="windowText" lastClr="000000"/>
              </a:solidFill>
              <a:effectLst/>
              <a:latin typeface="+mn-ea"/>
              <a:ea typeface="+mn-ea"/>
              <a:cs typeface="+mn-cs"/>
            </a:rPr>
            <a:t>、黒字額で大きく占めている水道事業会計が補っている状況である。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・国民健康保険特別会計の赤字額については、基金を取り崩して一般会計から累積赤字解消のための法定外繰出を平成</a:t>
          </a:r>
          <a:r>
            <a:rPr kumimoji="1" lang="en-US" altLang="ja-JP" sz="1100">
              <a:solidFill>
                <a:sysClr val="windowText" lastClr="000000"/>
              </a:solidFill>
              <a:effectLst/>
              <a:latin typeface="+mn-ea"/>
              <a:ea typeface="+mn-ea"/>
              <a:cs typeface="+mn-cs"/>
            </a:rPr>
            <a:t>26</a:t>
          </a:r>
          <a:r>
            <a:rPr kumimoji="1" lang="ja-JP" altLang="ja-JP" sz="1100">
              <a:solidFill>
                <a:sysClr val="windowText" lastClr="000000"/>
              </a:solidFill>
              <a:effectLst/>
              <a:latin typeface="+mn-ea"/>
              <a:ea typeface="+mn-ea"/>
              <a:cs typeface="+mn-cs"/>
            </a:rPr>
            <a:t>年度に</a:t>
          </a:r>
          <a:r>
            <a:rPr kumimoji="1" lang="en-US" altLang="ja-JP" sz="1100">
              <a:solidFill>
                <a:sysClr val="windowText" lastClr="000000"/>
              </a:solidFill>
              <a:effectLst/>
              <a:latin typeface="+mn-ea"/>
              <a:ea typeface="+mn-ea"/>
              <a:cs typeface="+mn-cs"/>
            </a:rPr>
            <a:t>2</a:t>
          </a:r>
          <a:r>
            <a:rPr kumimoji="1" lang="ja-JP" altLang="ja-JP" sz="1100">
              <a:solidFill>
                <a:sysClr val="windowText" lastClr="000000"/>
              </a:solidFill>
              <a:effectLst/>
              <a:latin typeface="+mn-ea"/>
              <a:ea typeface="+mn-ea"/>
              <a:cs typeface="+mn-cs"/>
            </a:rPr>
            <a:t>億円、平成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年度に</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億円、平成</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ea"/>
              <a:ea typeface="+mn-ea"/>
              <a:cs typeface="+mn-cs"/>
            </a:rPr>
            <a:t>年度に</a:t>
          </a:r>
          <a:r>
            <a:rPr kumimoji="1" lang="en-US" altLang="ja-JP" sz="1100">
              <a:solidFill>
                <a:sysClr val="windowText" lastClr="000000"/>
              </a:solidFill>
              <a:effectLst/>
              <a:latin typeface="+mn-ea"/>
              <a:ea typeface="+mn-ea"/>
              <a:cs typeface="+mn-cs"/>
            </a:rPr>
            <a:t>6</a:t>
          </a:r>
          <a:r>
            <a:rPr kumimoji="1" lang="ja-JP" altLang="ja-JP" sz="1100">
              <a:solidFill>
                <a:sysClr val="windowText" lastClr="000000"/>
              </a:solidFill>
              <a:effectLst/>
              <a:latin typeface="+mn-ea"/>
              <a:ea typeface="+mn-ea"/>
              <a:cs typeface="+mn-cs"/>
            </a:rPr>
            <a:t>億円行ったことにより減少し、平成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年度は当該繰出を行わなかったため赤字額が増加</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a:t>
          </a:r>
          <a:r>
            <a:rPr kumimoji="1" lang="en-US" altLang="ja-JP" sz="1100">
              <a:solidFill>
                <a:sysClr val="windowText" lastClr="000000"/>
              </a:solidFill>
              <a:effectLst/>
              <a:latin typeface="+mn-ea"/>
              <a:ea typeface="+mn-ea"/>
              <a:cs typeface="+mn-cs"/>
            </a:rPr>
            <a:t>1.85</a:t>
          </a:r>
          <a:r>
            <a:rPr kumimoji="1" lang="ja-JP" altLang="en-US" sz="1100">
              <a:solidFill>
                <a:sysClr val="windowText" lastClr="000000"/>
              </a:solidFill>
              <a:effectLst/>
              <a:latin typeface="+mn-ea"/>
              <a:ea typeface="+mn-ea"/>
              <a:cs typeface="+mn-cs"/>
            </a:rPr>
            <a:t>億円行ったため微減</a:t>
          </a:r>
          <a:r>
            <a:rPr kumimoji="1" lang="ja-JP" altLang="ja-JP" sz="1100">
              <a:solidFill>
                <a:sysClr val="windowText" lastClr="000000"/>
              </a:solidFill>
              <a:effectLst/>
              <a:latin typeface="+mn-ea"/>
              <a:ea typeface="+mn-ea"/>
              <a:cs typeface="+mn-cs"/>
            </a:rPr>
            <a:t>した。しかし、今後は、計画的に累積赤字を解消しなければならないことから、一般会計の黒字額の減少が見込まれるため、計画的な財政運営に努めていく。</a:t>
          </a:r>
          <a:endParaRPr lang="ja-JP" altLang="ja-JP" sz="11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12190577</v>
      </c>
      <c r="BO4" s="423"/>
      <c r="BP4" s="423"/>
      <c r="BQ4" s="423"/>
      <c r="BR4" s="423"/>
      <c r="BS4" s="423"/>
      <c r="BT4" s="423"/>
      <c r="BU4" s="424"/>
      <c r="BV4" s="422">
        <v>12671102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5.2</v>
      </c>
      <c r="CU4" s="604"/>
      <c r="CV4" s="604"/>
      <c r="CW4" s="604"/>
      <c r="CX4" s="604"/>
      <c r="CY4" s="604"/>
      <c r="CZ4" s="604"/>
      <c r="DA4" s="605"/>
      <c r="DB4" s="603">
        <v>4.4000000000000004</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11809454</v>
      </c>
      <c r="BO5" s="428"/>
      <c r="BP5" s="428"/>
      <c r="BQ5" s="428"/>
      <c r="BR5" s="428"/>
      <c r="BS5" s="428"/>
      <c r="BT5" s="428"/>
      <c r="BU5" s="429"/>
      <c r="BV5" s="427">
        <v>12370102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87.6</v>
      </c>
      <c r="CU5" s="398"/>
      <c r="CV5" s="398"/>
      <c r="CW5" s="398"/>
      <c r="CX5" s="398"/>
      <c r="CY5" s="398"/>
      <c r="CZ5" s="398"/>
      <c r="DA5" s="399"/>
      <c r="DB5" s="397">
        <v>92.9</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381123</v>
      </c>
      <c r="BO6" s="428"/>
      <c r="BP6" s="428"/>
      <c r="BQ6" s="428"/>
      <c r="BR6" s="428"/>
      <c r="BS6" s="428"/>
      <c r="BT6" s="428"/>
      <c r="BU6" s="429"/>
      <c r="BV6" s="427">
        <v>301000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93.4</v>
      </c>
      <c r="CU6" s="578"/>
      <c r="CV6" s="578"/>
      <c r="CW6" s="578"/>
      <c r="CX6" s="578"/>
      <c r="CY6" s="578"/>
      <c r="CZ6" s="578"/>
      <c r="DA6" s="579"/>
      <c r="DB6" s="577">
        <v>99.1</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38675</v>
      </c>
      <c r="BO7" s="428"/>
      <c r="BP7" s="428"/>
      <c r="BQ7" s="428"/>
      <c r="BR7" s="428"/>
      <c r="BS7" s="428"/>
      <c r="BT7" s="428"/>
      <c r="BU7" s="429"/>
      <c r="BV7" s="427">
        <v>14823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6626484</v>
      </c>
      <c r="CU7" s="428"/>
      <c r="CV7" s="428"/>
      <c r="CW7" s="428"/>
      <c r="CX7" s="428"/>
      <c r="CY7" s="428"/>
      <c r="CZ7" s="428"/>
      <c r="DA7" s="429"/>
      <c r="DB7" s="427">
        <v>6529501</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342448</v>
      </c>
      <c r="BO8" s="428"/>
      <c r="BP8" s="428"/>
      <c r="BQ8" s="428"/>
      <c r="BR8" s="428"/>
      <c r="BS8" s="428"/>
      <c r="BT8" s="428"/>
      <c r="BU8" s="429"/>
      <c r="BV8" s="427">
        <v>286177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0.65</v>
      </c>
      <c r="CU8" s="541"/>
      <c r="CV8" s="541"/>
      <c r="CW8" s="541"/>
      <c r="CX8" s="541"/>
      <c r="CY8" s="541"/>
      <c r="CZ8" s="541"/>
      <c r="DA8" s="542"/>
      <c r="DB8" s="540">
        <v>0.64</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34508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56271</v>
      </c>
      <c r="BO9" s="428"/>
      <c r="BP9" s="428"/>
      <c r="BQ9" s="428"/>
      <c r="BR9" s="428"/>
      <c r="BS9" s="428"/>
      <c r="BT9" s="428"/>
      <c r="BU9" s="429"/>
      <c r="BV9" s="427">
        <v>-39304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13.6</v>
      </c>
      <c r="CU9" s="398"/>
      <c r="CV9" s="398"/>
      <c r="CW9" s="398"/>
      <c r="CX9" s="398"/>
      <c r="CY9" s="398"/>
      <c r="CZ9" s="398"/>
      <c r="DA9" s="399"/>
      <c r="DB9" s="397">
        <v>13.3</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34766</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312642</v>
      </c>
      <c r="BO10" s="428"/>
      <c r="BP10" s="428"/>
      <c r="BQ10" s="428"/>
      <c r="BR10" s="428"/>
      <c r="BS10" s="428"/>
      <c r="BT10" s="428"/>
      <c r="BU10" s="429"/>
      <c r="BV10" s="427">
        <v>440874</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94</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35322</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283993</v>
      </c>
      <c r="BO12" s="428"/>
      <c r="BP12" s="428"/>
      <c r="BQ12" s="428"/>
      <c r="BR12" s="428"/>
      <c r="BS12" s="428"/>
      <c r="BT12" s="428"/>
      <c r="BU12" s="429"/>
      <c r="BV12" s="427">
        <v>422785</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34770</v>
      </c>
      <c r="S13" s="531"/>
      <c r="T13" s="531"/>
      <c r="U13" s="531"/>
      <c r="V13" s="532"/>
      <c r="W13" s="518" t="s">
        <v>140</v>
      </c>
      <c r="X13" s="440"/>
      <c r="Y13" s="440"/>
      <c r="Z13" s="440"/>
      <c r="AA13" s="440"/>
      <c r="AB13" s="441"/>
      <c r="AC13" s="403">
        <v>264</v>
      </c>
      <c r="AD13" s="404"/>
      <c r="AE13" s="404"/>
      <c r="AF13" s="404"/>
      <c r="AG13" s="405"/>
      <c r="AH13" s="403">
        <v>281</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84920</v>
      </c>
      <c r="BO13" s="428"/>
      <c r="BP13" s="428"/>
      <c r="BQ13" s="428"/>
      <c r="BR13" s="428"/>
      <c r="BS13" s="428"/>
      <c r="BT13" s="428"/>
      <c r="BU13" s="429"/>
      <c r="BV13" s="427">
        <v>-21215</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8.5</v>
      </c>
      <c r="CU13" s="398"/>
      <c r="CV13" s="398"/>
      <c r="CW13" s="398"/>
      <c r="CX13" s="398"/>
      <c r="CY13" s="398"/>
      <c r="CZ13" s="398"/>
      <c r="DA13" s="399"/>
      <c r="DB13" s="397">
        <v>8.1999999999999993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35194</v>
      </c>
      <c r="S14" s="531"/>
      <c r="T14" s="531"/>
      <c r="U14" s="531"/>
      <c r="V14" s="532"/>
      <c r="W14" s="533"/>
      <c r="X14" s="443"/>
      <c r="Y14" s="443"/>
      <c r="Z14" s="443"/>
      <c r="AA14" s="443"/>
      <c r="AB14" s="444"/>
      <c r="AC14" s="523">
        <v>1.9</v>
      </c>
      <c r="AD14" s="524"/>
      <c r="AE14" s="524"/>
      <c r="AF14" s="524"/>
      <c r="AG14" s="525"/>
      <c r="AH14" s="523">
        <v>2.1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83.7</v>
      </c>
      <c r="CU14" s="535"/>
      <c r="CV14" s="535"/>
      <c r="CW14" s="535"/>
      <c r="CX14" s="535"/>
      <c r="CY14" s="535"/>
      <c r="CZ14" s="535"/>
      <c r="DA14" s="536"/>
      <c r="DB14" s="534">
        <v>94.6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147</v>
      </c>
      <c r="N15" s="528"/>
      <c r="O15" s="528"/>
      <c r="P15" s="528"/>
      <c r="Q15" s="529"/>
      <c r="R15" s="530">
        <v>34694</v>
      </c>
      <c r="S15" s="531"/>
      <c r="T15" s="531"/>
      <c r="U15" s="531"/>
      <c r="V15" s="532"/>
      <c r="W15" s="518" t="s">
        <v>148</v>
      </c>
      <c r="X15" s="440"/>
      <c r="Y15" s="440"/>
      <c r="Z15" s="440"/>
      <c r="AA15" s="440"/>
      <c r="AB15" s="441"/>
      <c r="AC15" s="403">
        <v>2397</v>
      </c>
      <c r="AD15" s="404"/>
      <c r="AE15" s="404"/>
      <c r="AF15" s="404"/>
      <c r="AG15" s="405"/>
      <c r="AH15" s="403">
        <v>2310</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3473415</v>
      </c>
      <c r="BO15" s="423"/>
      <c r="BP15" s="423"/>
      <c r="BQ15" s="423"/>
      <c r="BR15" s="423"/>
      <c r="BS15" s="423"/>
      <c r="BT15" s="423"/>
      <c r="BU15" s="424"/>
      <c r="BV15" s="422">
        <v>3376059</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17.399999999999999</v>
      </c>
      <c r="AD16" s="524"/>
      <c r="AE16" s="524"/>
      <c r="AF16" s="524"/>
      <c r="AG16" s="525"/>
      <c r="AH16" s="523">
        <v>17.399999999999999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5228219</v>
      </c>
      <c r="BO16" s="428"/>
      <c r="BP16" s="428"/>
      <c r="BQ16" s="428"/>
      <c r="BR16" s="428"/>
      <c r="BS16" s="428"/>
      <c r="BT16" s="428"/>
      <c r="BU16" s="429"/>
      <c r="BV16" s="427">
        <v>5175395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11141</v>
      </c>
      <c r="AD17" s="404"/>
      <c r="AE17" s="404"/>
      <c r="AF17" s="404"/>
      <c r="AG17" s="405"/>
      <c r="AH17" s="403">
        <v>10685</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4447655</v>
      </c>
      <c r="BO17" s="428"/>
      <c r="BP17" s="428"/>
      <c r="BQ17" s="428"/>
      <c r="BR17" s="428"/>
      <c r="BS17" s="428"/>
      <c r="BT17" s="428"/>
      <c r="BU17" s="429"/>
      <c r="BV17" s="427">
        <v>4320549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15.9</v>
      </c>
      <c r="M18" s="492"/>
      <c r="N18" s="492"/>
      <c r="O18" s="492"/>
      <c r="P18" s="492"/>
      <c r="Q18" s="492"/>
      <c r="R18" s="493"/>
      <c r="S18" s="493"/>
      <c r="T18" s="493"/>
      <c r="U18" s="493"/>
      <c r="V18" s="494"/>
      <c r="W18" s="508"/>
      <c r="X18" s="509"/>
      <c r="Y18" s="509"/>
      <c r="Z18" s="509"/>
      <c r="AA18" s="509"/>
      <c r="AB18" s="519"/>
      <c r="AC18" s="391">
        <v>80.7</v>
      </c>
      <c r="AD18" s="392"/>
      <c r="AE18" s="392"/>
      <c r="AF18" s="392"/>
      <c r="AG18" s="495"/>
      <c r="AH18" s="391">
        <v>80.5</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5943013</v>
      </c>
      <c r="BO18" s="428"/>
      <c r="BP18" s="428"/>
      <c r="BQ18" s="428"/>
      <c r="BR18" s="428"/>
      <c r="BS18" s="428"/>
      <c r="BT18" s="428"/>
      <c r="BU18" s="429"/>
      <c r="BV18" s="427">
        <v>6135693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2170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7630346</v>
      </c>
      <c r="BO19" s="428"/>
      <c r="BP19" s="428"/>
      <c r="BQ19" s="428"/>
      <c r="BR19" s="428"/>
      <c r="BS19" s="428"/>
      <c r="BT19" s="428"/>
      <c r="BU19" s="429"/>
      <c r="BV19" s="427">
        <v>7675214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12641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10479230</v>
      </c>
      <c r="BO23" s="428"/>
      <c r="BP23" s="428"/>
      <c r="BQ23" s="428"/>
      <c r="BR23" s="428"/>
      <c r="BS23" s="428"/>
      <c r="BT23" s="428"/>
      <c r="BU23" s="429"/>
      <c r="BV23" s="427">
        <v>10968380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5806</v>
      </c>
      <c r="R24" s="404"/>
      <c r="S24" s="404"/>
      <c r="T24" s="404"/>
      <c r="U24" s="404"/>
      <c r="V24" s="405"/>
      <c r="W24" s="469"/>
      <c r="X24" s="460"/>
      <c r="Y24" s="461"/>
      <c r="Z24" s="400" t="s">
        <v>172</v>
      </c>
      <c r="AA24" s="401"/>
      <c r="AB24" s="401"/>
      <c r="AC24" s="401"/>
      <c r="AD24" s="401"/>
      <c r="AE24" s="401"/>
      <c r="AF24" s="401"/>
      <c r="AG24" s="402"/>
      <c r="AH24" s="403">
        <v>173</v>
      </c>
      <c r="AI24" s="404"/>
      <c r="AJ24" s="404"/>
      <c r="AK24" s="404"/>
      <c r="AL24" s="405"/>
      <c r="AM24" s="403">
        <v>548583</v>
      </c>
      <c r="AN24" s="404"/>
      <c r="AO24" s="404"/>
      <c r="AP24" s="404"/>
      <c r="AQ24" s="404"/>
      <c r="AR24" s="405"/>
      <c r="AS24" s="403">
        <v>3171</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9077237</v>
      </c>
      <c r="BO24" s="428"/>
      <c r="BP24" s="428"/>
      <c r="BQ24" s="428"/>
      <c r="BR24" s="428"/>
      <c r="BS24" s="428"/>
      <c r="BT24" s="428"/>
      <c r="BU24" s="429"/>
      <c r="BV24" s="427">
        <v>9309865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5307</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129</v>
      </c>
      <c r="AN25" s="404"/>
      <c r="AO25" s="404"/>
      <c r="AP25" s="404"/>
      <c r="AQ25" s="404"/>
      <c r="AR25" s="405"/>
      <c r="AS25" s="403" t="s">
        <v>177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562534</v>
      </c>
      <c r="BO25" s="423"/>
      <c r="BP25" s="423"/>
      <c r="BQ25" s="423"/>
      <c r="BR25" s="423"/>
      <c r="BS25" s="423"/>
      <c r="BT25" s="423"/>
      <c r="BU25" s="424"/>
      <c r="BV25" s="422">
        <v>329546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179</v>
      </c>
      <c r="F26" s="401"/>
      <c r="G26" s="401"/>
      <c r="H26" s="401"/>
      <c r="I26" s="401"/>
      <c r="J26" s="401"/>
      <c r="K26" s="402"/>
      <c r="L26" s="403">
        <v>1</v>
      </c>
      <c r="M26" s="404"/>
      <c r="N26" s="404"/>
      <c r="O26" s="404"/>
      <c r="P26" s="405"/>
      <c r="Q26" s="403">
        <v>4985</v>
      </c>
      <c r="R26" s="404"/>
      <c r="S26" s="404"/>
      <c r="T26" s="404"/>
      <c r="U26" s="404"/>
      <c r="V26" s="405"/>
      <c r="W26" s="469"/>
      <c r="X26" s="460"/>
      <c r="Y26" s="461"/>
      <c r="Z26" s="400" t="s">
        <v>180</v>
      </c>
      <c r="AA26" s="482"/>
      <c r="AB26" s="482"/>
      <c r="AC26" s="482"/>
      <c r="AD26" s="482"/>
      <c r="AE26" s="482"/>
      <c r="AF26" s="482"/>
      <c r="AG26" s="483"/>
      <c r="AH26" s="403">
        <v>14</v>
      </c>
      <c r="AI26" s="404"/>
      <c r="AJ26" s="404"/>
      <c r="AK26" s="404"/>
      <c r="AL26" s="405"/>
      <c r="AM26" s="403">
        <v>45150</v>
      </c>
      <c r="AN26" s="404"/>
      <c r="AO26" s="404"/>
      <c r="AP26" s="404"/>
      <c r="AQ26" s="404"/>
      <c r="AR26" s="405"/>
      <c r="AS26" s="403">
        <v>3225</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182</v>
      </c>
      <c r="F27" s="401"/>
      <c r="G27" s="401"/>
      <c r="H27" s="401"/>
      <c r="I27" s="401"/>
      <c r="J27" s="401"/>
      <c r="K27" s="402"/>
      <c r="L27" s="403">
        <v>1</v>
      </c>
      <c r="M27" s="404"/>
      <c r="N27" s="404"/>
      <c r="O27" s="404"/>
      <c r="P27" s="405"/>
      <c r="Q27" s="403">
        <v>3180</v>
      </c>
      <c r="R27" s="404"/>
      <c r="S27" s="404"/>
      <c r="T27" s="404"/>
      <c r="U27" s="404"/>
      <c r="V27" s="405"/>
      <c r="W27" s="469"/>
      <c r="X27" s="460"/>
      <c r="Y27" s="461"/>
      <c r="Z27" s="400" t="s">
        <v>183</v>
      </c>
      <c r="AA27" s="401"/>
      <c r="AB27" s="401"/>
      <c r="AC27" s="401"/>
      <c r="AD27" s="401"/>
      <c r="AE27" s="401"/>
      <c r="AF27" s="401"/>
      <c r="AG27" s="402"/>
      <c r="AH27" s="403">
        <v>15</v>
      </c>
      <c r="AI27" s="404"/>
      <c r="AJ27" s="404"/>
      <c r="AK27" s="404"/>
      <c r="AL27" s="405"/>
      <c r="AM27" s="403">
        <v>46365</v>
      </c>
      <c r="AN27" s="404"/>
      <c r="AO27" s="404"/>
      <c r="AP27" s="404"/>
      <c r="AQ27" s="404"/>
      <c r="AR27" s="405"/>
      <c r="AS27" s="403">
        <v>3091</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176</v>
      </c>
      <c r="BO27" s="431"/>
      <c r="BP27" s="431"/>
      <c r="BQ27" s="431"/>
      <c r="BR27" s="431"/>
      <c r="BS27" s="431"/>
      <c r="BT27" s="431"/>
      <c r="BU27" s="432"/>
      <c r="BV27" s="430" t="s">
        <v>176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185</v>
      </c>
      <c r="F28" s="401"/>
      <c r="G28" s="401"/>
      <c r="H28" s="401"/>
      <c r="I28" s="401"/>
      <c r="J28" s="401"/>
      <c r="K28" s="402"/>
      <c r="L28" s="403">
        <v>1</v>
      </c>
      <c r="M28" s="404"/>
      <c r="N28" s="404"/>
      <c r="O28" s="404"/>
      <c r="P28" s="405"/>
      <c r="Q28" s="403">
        <v>2660</v>
      </c>
      <c r="R28" s="404"/>
      <c r="S28" s="404"/>
      <c r="T28" s="404"/>
      <c r="U28" s="404"/>
      <c r="V28" s="405"/>
      <c r="W28" s="469"/>
      <c r="X28" s="460"/>
      <c r="Y28" s="461"/>
      <c r="Z28" s="400" t="s">
        <v>186</v>
      </c>
      <c r="AA28" s="401"/>
      <c r="AB28" s="401"/>
      <c r="AC28" s="401"/>
      <c r="AD28" s="401"/>
      <c r="AE28" s="401"/>
      <c r="AF28" s="401"/>
      <c r="AG28" s="402"/>
      <c r="AH28" s="403" t="s">
        <v>129</v>
      </c>
      <c r="AI28" s="404"/>
      <c r="AJ28" s="404"/>
      <c r="AK28" s="404"/>
      <c r="AL28" s="405"/>
      <c r="AM28" s="403" t="s">
        <v>138</v>
      </c>
      <c r="AN28" s="404"/>
      <c r="AO28" s="404"/>
      <c r="AP28" s="404"/>
      <c r="AQ28" s="404"/>
      <c r="AR28" s="405"/>
      <c r="AS28" s="403" t="s">
        <v>129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848817</v>
      </c>
      <c r="BO28" s="423"/>
      <c r="BP28" s="423"/>
      <c r="BQ28" s="423"/>
      <c r="BR28" s="423"/>
      <c r="BS28" s="423"/>
      <c r="BT28" s="423"/>
      <c r="BU28" s="424"/>
      <c r="BV28" s="422">
        <v>820168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17</v>
      </c>
      <c r="M29" s="404"/>
      <c r="N29" s="404"/>
      <c r="O29" s="404"/>
      <c r="P29" s="405"/>
      <c r="Q29" s="403">
        <v>2430</v>
      </c>
      <c r="R29" s="404"/>
      <c r="S29" s="404"/>
      <c r="T29" s="404"/>
      <c r="U29" s="404"/>
      <c r="V29" s="405"/>
      <c r="W29" s="470"/>
      <c r="X29" s="471"/>
      <c r="Y29" s="472"/>
      <c r="Z29" s="400" t="s">
        <v>189</v>
      </c>
      <c r="AA29" s="401"/>
      <c r="AB29" s="401"/>
      <c r="AC29" s="401"/>
      <c r="AD29" s="401"/>
      <c r="AE29" s="401"/>
      <c r="AF29" s="401"/>
      <c r="AG29" s="402"/>
      <c r="AH29" s="403">
        <v>188</v>
      </c>
      <c r="AI29" s="404"/>
      <c r="AJ29" s="404"/>
      <c r="AK29" s="404"/>
      <c r="AL29" s="405"/>
      <c r="AM29" s="403">
        <v>594948</v>
      </c>
      <c r="AN29" s="404"/>
      <c r="AO29" s="404"/>
      <c r="AP29" s="404"/>
      <c r="AQ29" s="404"/>
      <c r="AR29" s="405"/>
      <c r="AS29" s="403">
        <v>3165</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44626</v>
      </c>
      <c r="BO29" s="428"/>
      <c r="BP29" s="428"/>
      <c r="BQ29" s="428"/>
      <c r="BR29" s="428"/>
      <c r="BS29" s="428"/>
      <c r="BT29" s="428"/>
      <c r="BU29" s="429"/>
      <c r="BV29" s="427">
        <v>606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403573</v>
      </c>
      <c r="BO30" s="431"/>
      <c r="BP30" s="431"/>
      <c r="BQ30" s="431"/>
      <c r="BR30" s="431"/>
      <c r="BS30" s="431"/>
      <c r="BT30" s="431"/>
      <c r="BU30" s="432"/>
      <c r="BV30" s="430">
        <v>278122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204</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4</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東部消防組合　一般会計　</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沖縄県町村土地開発公社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6</v>
      </c>
      <c r="BF35" s="386"/>
      <c r="BG35" s="385" t="str">
        <f>IF('各会計、関係団体の財政状況及び健全化判断比率'!B32="","",'各会計、関係団体の財政状況及び健全化判断比率'!B32)</f>
        <v>土地区画整理事業特別会計</v>
      </c>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南部広域行政組合　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南部広域行政組合　公共用地先行取得事業特別会計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南部広域行政組合　糸豊環境衛生事業特別会計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南部広域行政組合　東部環境衛生事業特別会計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南部広域行政組合　島尻環境衛生事業特別会計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沖縄県市町村総合事務組合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中部広域市町村圏事務組合　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中部広域市町村圏事務組合　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後期高齢者医療広域連合　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kDMJj+5ear5iEf8cYGUvCeR/bqRF3s0y94DqH1XptEWRzWxRY5XJx7c5s9lUdpJ+TRukaATiMAQgtDwcTmq7VQ==" saltValue="PY9H3tPBx1EN//nuBgN/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6" t="s">
        <v>558</v>
      </c>
      <c r="D34" s="1206"/>
      <c r="E34" s="1207"/>
      <c r="F34" s="32" t="s">
        <v>559</v>
      </c>
      <c r="G34" s="33" t="s">
        <v>560</v>
      </c>
      <c r="H34" s="33" t="s">
        <v>561</v>
      </c>
      <c r="I34" s="33" t="s">
        <v>562</v>
      </c>
      <c r="J34" s="34" t="s">
        <v>563</v>
      </c>
      <c r="K34" s="22"/>
      <c r="L34" s="22"/>
      <c r="M34" s="22"/>
      <c r="N34" s="22"/>
      <c r="O34" s="22"/>
      <c r="P34" s="22"/>
    </row>
    <row r="35" spans="1:16" ht="39" customHeight="1">
      <c r="A35" s="22"/>
      <c r="B35" s="35"/>
      <c r="C35" s="1200" t="s">
        <v>564</v>
      </c>
      <c r="D35" s="1201"/>
      <c r="E35" s="1202"/>
      <c r="F35" s="36">
        <v>24.32</v>
      </c>
      <c r="G35" s="37">
        <v>24.64</v>
      </c>
      <c r="H35" s="37">
        <v>25.56</v>
      </c>
      <c r="I35" s="37">
        <v>26.41</v>
      </c>
      <c r="J35" s="38">
        <v>26.92</v>
      </c>
      <c r="K35" s="22"/>
      <c r="L35" s="22"/>
      <c r="M35" s="22"/>
      <c r="N35" s="22"/>
      <c r="O35" s="22"/>
      <c r="P35" s="22"/>
    </row>
    <row r="36" spans="1:16" ht="39" customHeight="1">
      <c r="A36" s="22"/>
      <c r="B36" s="35"/>
      <c r="C36" s="1200" t="s">
        <v>565</v>
      </c>
      <c r="D36" s="1201"/>
      <c r="E36" s="1202"/>
      <c r="F36" s="36">
        <v>5.87</v>
      </c>
      <c r="G36" s="37">
        <v>5.53</v>
      </c>
      <c r="H36" s="37">
        <v>5</v>
      </c>
      <c r="I36" s="37">
        <v>4.3</v>
      </c>
      <c r="J36" s="38">
        <v>5.14</v>
      </c>
      <c r="K36" s="22"/>
      <c r="L36" s="22"/>
      <c r="M36" s="22"/>
      <c r="N36" s="22"/>
      <c r="O36" s="22"/>
      <c r="P36" s="22"/>
    </row>
    <row r="37" spans="1:16" ht="39" customHeight="1">
      <c r="A37" s="22"/>
      <c r="B37" s="35"/>
      <c r="C37" s="1200" t="s">
        <v>566</v>
      </c>
      <c r="D37" s="1201"/>
      <c r="E37" s="1202"/>
      <c r="F37" s="36">
        <v>0.28999999999999998</v>
      </c>
      <c r="G37" s="37">
        <v>0.25</v>
      </c>
      <c r="H37" s="37">
        <v>0.28999999999999998</v>
      </c>
      <c r="I37" s="37">
        <v>0.28000000000000003</v>
      </c>
      <c r="J37" s="38">
        <v>0.2</v>
      </c>
      <c r="K37" s="22"/>
      <c r="L37" s="22"/>
      <c r="M37" s="22"/>
      <c r="N37" s="22"/>
      <c r="O37" s="22"/>
      <c r="P37" s="22"/>
    </row>
    <row r="38" spans="1:16" ht="39" customHeight="1">
      <c r="A38" s="22"/>
      <c r="B38" s="35"/>
      <c r="C38" s="1200" t="s">
        <v>567</v>
      </c>
      <c r="D38" s="1201"/>
      <c r="E38" s="1202"/>
      <c r="F38" s="36">
        <v>0.25</v>
      </c>
      <c r="G38" s="37">
        <v>0.08</v>
      </c>
      <c r="H38" s="37">
        <v>7.0000000000000007E-2</v>
      </c>
      <c r="I38" s="37">
        <v>0.17</v>
      </c>
      <c r="J38" s="38">
        <v>0.06</v>
      </c>
      <c r="K38" s="22"/>
      <c r="L38" s="22"/>
      <c r="M38" s="22"/>
      <c r="N38" s="22"/>
      <c r="O38" s="22"/>
      <c r="P38" s="22"/>
    </row>
    <row r="39" spans="1:16" ht="39" customHeight="1">
      <c r="A39" s="22"/>
      <c r="B39" s="35"/>
      <c r="C39" s="1200" t="s">
        <v>568</v>
      </c>
      <c r="D39" s="1201"/>
      <c r="E39" s="1202"/>
      <c r="F39" s="36">
        <v>0.02</v>
      </c>
      <c r="G39" s="37">
        <v>0.01</v>
      </c>
      <c r="H39" s="37">
        <v>0.01</v>
      </c>
      <c r="I39" s="37">
        <v>0.01</v>
      </c>
      <c r="J39" s="38">
        <v>0.01</v>
      </c>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569</v>
      </c>
      <c r="D42" s="1201"/>
      <c r="E42" s="1202"/>
      <c r="F42" s="36" t="s">
        <v>508</v>
      </c>
      <c r="G42" s="37" t="s">
        <v>508</v>
      </c>
      <c r="H42" s="37" t="s">
        <v>508</v>
      </c>
      <c r="I42" s="37" t="s">
        <v>508</v>
      </c>
      <c r="J42" s="38" t="s">
        <v>508</v>
      </c>
      <c r="K42" s="22"/>
      <c r="L42" s="22"/>
      <c r="M42" s="22"/>
      <c r="N42" s="22"/>
      <c r="O42" s="22"/>
      <c r="P42" s="22"/>
    </row>
    <row r="43" spans="1:16" ht="39" customHeight="1" thickBot="1">
      <c r="A43" s="22"/>
      <c r="B43" s="40"/>
      <c r="C43" s="1203" t="s">
        <v>570</v>
      </c>
      <c r="D43" s="1204"/>
      <c r="E43" s="1205"/>
      <c r="F43" s="41">
        <v>0.84</v>
      </c>
      <c r="G43" s="42">
        <v>0.93</v>
      </c>
      <c r="H43" s="42">
        <v>1.85</v>
      </c>
      <c r="I43" s="42">
        <v>0</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7NCltpuxo4A86lasFbzjWv3AWDCsyQTPgSGvbaCaKMIRpFexbHcq1CyJ37Vkihb2bZxVOzRqXsmzSq6Jf0eFw==" saltValue="dbskvqdHYTgcW/VXu0Am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26" t="s">
        <v>11</v>
      </c>
      <c r="C45" s="1227"/>
      <c r="D45" s="58"/>
      <c r="E45" s="1232" t="s">
        <v>12</v>
      </c>
      <c r="F45" s="1232"/>
      <c r="G45" s="1232"/>
      <c r="H45" s="1232"/>
      <c r="I45" s="1232"/>
      <c r="J45" s="1233"/>
      <c r="K45" s="59">
        <v>1061</v>
      </c>
      <c r="L45" s="60">
        <v>1033</v>
      </c>
      <c r="M45" s="60">
        <v>1016</v>
      </c>
      <c r="N45" s="60">
        <v>1073</v>
      </c>
      <c r="O45" s="61">
        <v>1090</v>
      </c>
      <c r="P45" s="48"/>
      <c r="Q45" s="48"/>
      <c r="R45" s="48"/>
      <c r="S45" s="48"/>
      <c r="T45" s="48"/>
      <c r="U45" s="48"/>
    </row>
    <row r="46" spans="1:21" ht="30.75" customHeight="1">
      <c r="A46" s="48"/>
      <c r="B46" s="1228"/>
      <c r="C46" s="1229"/>
      <c r="D46" s="62"/>
      <c r="E46" s="1210" t="s">
        <v>13</v>
      </c>
      <c r="F46" s="1210"/>
      <c r="G46" s="1210"/>
      <c r="H46" s="1210"/>
      <c r="I46" s="1210"/>
      <c r="J46" s="1211"/>
      <c r="K46" s="63" t="s">
        <v>508</v>
      </c>
      <c r="L46" s="64" t="s">
        <v>508</v>
      </c>
      <c r="M46" s="64" t="s">
        <v>508</v>
      </c>
      <c r="N46" s="64" t="s">
        <v>508</v>
      </c>
      <c r="O46" s="65" t="s">
        <v>508</v>
      </c>
      <c r="P46" s="48"/>
      <c r="Q46" s="48"/>
      <c r="R46" s="48"/>
      <c r="S46" s="48"/>
      <c r="T46" s="48"/>
      <c r="U46" s="48"/>
    </row>
    <row r="47" spans="1:21" ht="30.75" customHeight="1">
      <c r="A47" s="48"/>
      <c r="B47" s="1228"/>
      <c r="C47" s="1229"/>
      <c r="D47" s="62"/>
      <c r="E47" s="1210" t="s">
        <v>14</v>
      </c>
      <c r="F47" s="1210"/>
      <c r="G47" s="1210"/>
      <c r="H47" s="1210"/>
      <c r="I47" s="1210"/>
      <c r="J47" s="1211"/>
      <c r="K47" s="63" t="s">
        <v>508</v>
      </c>
      <c r="L47" s="64" t="s">
        <v>508</v>
      </c>
      <c r="M47" s="64" t="s">
        <v>508</v>
      </c>
      <c r="N47" s="64" t="s">
        <v>508</v>
      </c>
      <c r="O47" s="65" t="s">
        <v>508</v>
      </c>
      <c r="P47" s="48"/>
      <c r="Q47" s="48"/>
      <c r="R47" s="48"/>
      <c r="S47" s="48"/>
      <c r="T47" s="48"/>
      <c r="U47" s="48"/>
    </row>
    <row r="48" spans="1:21" ht="30.75" customHeight="1">
      <c r="A48" s="48"/>
      <c r="B48" s="1228"/>
      <c r="C48" s="1229"/>
      <c r="D48" s="62"/>
      <c r="E48" s="1210" t="s">
        <v>15</v>
      </c>
      <c r="F48" s="1210"/>
      <c r="G48" s="1210"/>
      <c r="H48" s="1210"/>
      <c r="I48" s="1210"/>
      <c r="J48" s="1211"/>
      <c r="K48" s="63">
        <v>170</v>
      </c>
      <c r="L48" s="64">
        <v>161</v>
      </c>
      <c r="M48" s="64">
        <v>169</v>
      </c>
      <c r="N48" s="64">
        <v>171</v>
      </c>
      <c r="O48" s="65">
        <v>176</v>
      </c>
      <c r="P48" s="48"/>
      <c r="Q48" s="48"/>
      <c r="R48" s="48"/>
      <c r="S48" s="48"/>
      <c r="T48" s="48"/>
      <c r="U48" s="48"/>
    </row>
    <row r="49" spans="1:21" ht="30.75" customHeight="1">
      <c r="A49" s="48"/>
      <c r="B49" s="1228"/>
      <c r="C49" s="1229"/>
      <c r="D49" s="62"/>
      <c r="E49" s="1210" t="s">
        <v>16</v>
      </c>
      <c r="F49" s="1210"/>
      <c r="G49" s="1210"/>
      <c r="H49" s="1210"/>
      <c r="I49" s="1210"/>
      <c r="J49" s="1211"/>
      <c r="K49" s="63">
        <v>48</v>
      </c>
      <c r="L49" s="64">
        <v>33</v>
      </c>
      <c r="M49" s="64">
        <v>50</v>
      </c>
      <c r="N49" s="64">
        <v>75</v>
      </c>
      <c r="O49" s="65">
        <v>46</v>
      </c>
      <c r="P49" s="48"/>
      <c r="Q49" s="48"/>
      <c r="R49" s="48"/>
      <c r="S49" s="48"/>
      <c r="T49" s="48"/>
      <c r="U49" s="48"/>
    </row>
    <row r="50" spans="1:21" ht="30.75" customHeight="1">
      <c r="A50" s="48"/>
      <c r="B50" s="1228"/>
      <c r="C50" s="1229"/>
      <c r="D50" s="62"/>
      <c r="E50" s="1210" t="s">
        <v>17</v>
      </c>
      <c r="F50" s="1210"/>
      <c r="G50" s="1210"/>
      <c r="H50" s="1210"/>
      <c r="I50" s="1210"/>
      <c r="J50" s="1211"/>
      <c r="K50" s="63" t="s">
        <v>508</v>
      </c>
      <c r="L50" s="64" t="s">
        <v>508</v>
      </c>
      <c r="M50" s="64" t="s">
        <v>508</v>
      </c>
      <c r="N50" s="64" t="s">
        <v>508</v>
      </c>
      <c r="O50" s="65" t="s">
        <v>508</v>
      </c>
      <c r="P50" s="48"/>
      <c r="Q50" s="48"/>
      <c r="R50" s="48"/>
      <c r="S50" s="48"/>
      <c r="T50" s="48"/>
      <c r="U50" s="48"/>
    </row>
    <row r="51" spans="1:21" ht="30.75" customHeight="1">
      <c r="A51" s="48"/>
      <c r="B51" s="1230"/>
      <c r="C51" s="1231"/>
      <c r="D51" s="66"/>
      <c r="E51" s="1210" t="s">
        <v>18</v>
      </c>
      <c r="F51" s="1210"/>
      <c r="G51" s="1210"/>
      <c r="H51" s="1210"/>
      <c r="I51" s="1210"/>
      <c r="J51" s="1211"/>
      <c r="K51" s="63">
        <v>1</v>
      </c>
      <c r="L51" s="64">
        <v>1</v>
      </c>
      <c r="M51" s="64">
        <v>1</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804</v>
      </c>
      <c r="L52" s="64">
        <v>775</v>
      </c>
      <c r="M52" s="64">
        <v>782</v>
      </c>
      <c r="N52" s="64">
        <v>792</v>
      </c>
      <c r="O52" s="65">
        <v>795</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476</v>
      </c>
      <c r="L53" s="69">
        <v>453</v>
      </c>
      <c r="M53" s="69">
        <v>454</v>
      </c>
      <c r="N53" s="69">
        <v>527</v>
      </c>
      <c r="O53" s="70">
        <v>517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16" t="s">
        <v>25</v>
      </c>
      <c r="C57" s="1217"/>
      <c r="D57" s="1220" t="s">
        <v>26</v>
      </c>
      <c r="E57" s="1221"/>
      <c r="F57" s="1221"/>
      <c r="G57" s="1221"/>
      <c r="H57" s="1221"/>
      <c r="I57" s="1221"/>
      <c r="J57" s="1222"/>
      <c r="K57" s="82" t="s">
        <v>607</v>
      </c>
      <c r="L57" s="83" t="s">
        <v>608</v>
      </c>
      <c r="M57" s="83" t="s">
        <v>608</v>
      </c>
      <c r="N57" s="83" t="s">
        <v>608</v>
      </c>
      <c r="O57" s="84" t="s">
        <v>607</v>
      </c>
    </row>
    <row r="58" spans="1:21" ht="31.5" customHeight="1" thickBot="1">
      <c r="B58" s="1218"/>
      <c r="C58" s="1219"/>
      <c r="D58" s="1223" t="s">
        <v>27</v>
      </c>
      <c r="E58" s="1224"/>
      <c r="F58" s="1224"/>
      <c r="G58" s="1224"/>
      <c r="H58" s="1224"/>
      <c r="I58" s="1224"/>
      <c r="J58" s="1225"/>
      <c r="K58" s="85" t="s">
        <v>607</v>
      </c>
      <c r="L58" s="86" t="s">
        <v>607</v>
      </c>
      <c r="M58" s="86" t="s">
        <v>607</v>
      </c>
      <c r="N58" s="86" t="s">
        <v>607</v>
      </c>
      <c r="O58" s="87" t="s">
        <v>607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uwQXd8dLKzLxeTrdAV/b75PFq+jsoMRqs6O2YttjypJ+BXopwHYwUYQigC0nr0e42VHVxNJleELr2S0vz52g==" saltValue="Yu3ovOGS3zveOUqqVDBz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46" t="s">
        <v>30</v>
      </c>
      <c r="C41" s="1247"/>
      <c r="D41" s="101"/>
      <c r="E41" s="1248" t="s">
        <v>31</v>
      </c>
      <c r="F41" s="1248"/>
      <c r="G41" s="1248"/>
      <c r="H41" s="1249"/>
      <c r="I41" s="102">
        <v>11456</v>
      </c>
      <c r="J41" s="103">
        <v>11407</v>
      </c>
      <c r="K41" s="103">
        <v>11404</v>
      </c>
      <c r="L41" s="103">
        <v>10968</v>
      </c>
      <c r="M41" s="104">
        <v>10479</v>
      </c>
    </row>
    <row r="42" spans="2:13" ht="27.75" customHeight="1">
      <c r="B42" s="1236"/>
      <c r="C42" s="1237"/>
      <c r="D42" s="105"/>
      <c r="E42" s="1240" t="s">
        <v>32</v>
      </c>
      <c r="F42" s="1240"/>
      <c r="G42" s="1240"/>
      <c r="H42" s="1241"/>
      <c r="I42" s="106" t="s">
        <v>508</v>
      </c>
      <c r="J42" s="107" t="s">
        <v>508</v>
      </c>
      <c r="K42" s="107">
        <v>64</v>
      </c>
      <c r="L42" s="107">
        <v>64</v>
      </c>
      <c r="M42" s="108">
        <v>18</v>
      </c>
    </row>
    <row r="43" spans="2:13" ht="27.75" customHeight="1">
      <c r="B43" s="1236"/>
      <c r="C43" s="1237"/>
      <c r="D43" s="105"/>
      <c r="E43" s="1240" t="s">
        <v>33</v>
      </c>
      <c r="F43" s="1240"/>
      <c r="G43" s="1240"/>
      <c r="H43" s="1241"/>
      <c r="I43" s="106">
        <v>3803</v>
      </c>
      <c r="J43" s="107">
        <v>3612</v>
      </c>
      <c r="K43" s="107">
        <v>3497</v>
      </c>
      <c r="L43" s="107">
        <v>3310</v>
      </c>
      <c r="M43" s="108">
        <v>3176</v>
      </c>
    </row>
    <row r="44" spans="2:13" ht="27.75" customHeight="1">
      <c r="B44" s="1236"/>
      <c r="C44" s="1237"/>
      <c r="D44" s="105"/>
      <c r="E44" s="1240" t="s">
        <v>34</v>
      </c>
      <c r="F44" s="1240"/>
      <c r="G44" s="1240"/>
      <c r="H44" s="1241"/>
      <c r="I44" s="106">
        <v>484</v>
      </c>
      <c r="J44" s="107">
        <v>563</v>
      </c>
      <c r="K44" s="107">
        <v>640</v>
      </c>
      <c r="L44" s="107">
        <v>634</v>
      </c>
      <c r="M44" s="108">
        <v>717</v>
      </c>
    </row>
    <row r="45" spans="2:13" ht="27.75" customHeight="1">
      <c r="B45" s="1236"/>
      <c r="C45" s="1237"/>
      <c r="D45" s="105"/>
      <c r="E45" s="1240" t="s">
        <v>35</v>
      </c>
      <c r="F45" s="1240"/>
      <c r="G45" s="1240"/>
      <c r="H45" s="1241"/>
      <c r="I45" s="106">
        <v>1017</v>
      </c>
      <c r="J45" s="107">
        <v>805</v>
      </c>
      <c r="K45" s="107">
        <v>845</v>
      </c>
      <c r="L45" s="107">
        <v>772</v>
      </c>
      <c r="M45" s="108">
        <v>796</v>
      </c>
    </row>
    <row r="46" spans="2:13" ht="27.75" customHeight="1">
      <c r="B46" s="1236"/>
      <c r="C46" s="1237"/>
      <c r="D46" s="109"/>
      <c r="E46" s="1240" t="s">
        <v>36</v>
      </c>
      <c r="F46" s="1240"/>
      <c r="G46" s="1240"/>
      <c r="H46" s="1241"/>
      <c r="I46" s="106" t="s">
        <v>508</v>
      </c>
      <c r="J46" s="107" t="s">
        <v>508</v>
      </c>
      <c r="K46" s="107" t="s">
        <v>508</v>
      </c>
      <c r="L46" s="107" t="s">
        <v>508</v>
      </c>
      <c r="M46" s="108" t="s">
        <v>508</v>
      </c>
    </row>
    <row r="47" spans="2:13" ht="27.75" customHeight="1">
      <c r="B47" s="1236"/>
      <c r="C47" s="1237"/>
      <c r="D47" s="110"/>
      <c r="E47" s="1250" t="s">
        <v>37</v>
      </c>
      <c r="F47" s="1251"/>
      <c r="G47" s="1251"/>
      <c r="H47" s="1252"/>
      <c r="I47" s="106" t="s">
        <v>508</v>
      </c>
      <c r="J47" s="107" t="s">
        <v>508</v>
      </c>
      <c r="K47" s="107" t="s">
        <v>508</v>
      </c>
      <c r="L47" s="107" t="s">
        <v>508</v>
      </c>
      <c r="M47" s="108" t="s">
        <v>508</v>
      </c>
    </row>
    <row r="48" spans="2:13" ht="27.75" customHeight="1">
      <c r="B48" s="1236"/>
      <c r="C48" s="1237"/>
      <c r="D48" s="105"/>
      <c r="E48" s="1240" t="s">
        <v>38</v>
      </c>
      <c r="F48" s="1240"/>
      <c r="G48" s="1240"/>
      <c r="H48" s="1241"/>
      <c r="I48" s="106" t="s">
        <v>508</v>
      </c>
      <c r="J48" s="107" t="s">
        <v>508</v>
      </c>
      <c r="K48" s="107" t="s">
        <v>508</v>
      </c>
      <c r="L48" s="107" t="s">
        <v>508</v>
      </c>
      <c r="M48" s="108" t="s">
        <v>508</v>
      </c>
    </row>
    <row r="49" spans="2:13" ht="27.75" customHeight="1">
      <c r="B49" s="1238"/>
      <c r="C49" s="1239"/>
      <c r="D49" s="105"/>
      <c r="E49" s="1240" t="s">
        <v>39</v>
      </c>
      <c r="F49" s="1240"/>
      <c r="G49" s="1240"/>
      <c r="H49" s="1241"/>
      <c r="I49" s="106" t="s">
        <v>508</v>
      </c>
      <c r="J49" s="107" t="s">
        <v>508</v>
      </c>
      <c r="K49" s="107" t="s">
        <v>508</v>
      </c>
      <c r="L49" s="107" t="s">
        <v>508</v>
      </c>
      <c r="M49" s="108" t="s">
        <v>508</v>
      </c>
    </row>
    <row r="50" spans="2:13" ht="27.75" customHeight="1">
      <c r="B50" s="1234" t="s">
        <v>40</v>
      </c>
      <c r="C50" s="1235"/>
      <c r="D50" s="111"/>
      <c r="E50" s="1240" t="s">
        <v>41</v>
      </c>
      <c r="F50" s="1240"/>
      <c r="G50" s="1240"/>
      <c r="H50" s="1241"/>
      <c r="I50" s="106">
        <v>2235</v>
      </c>
      <c r="J50" s="107">
        <v>1989</v>
      </c>
      <c r="K50" s="107">
        <v>1354</v>
      </c>
      <c r="L50" s="107">
        <v>1101</v>
      </c>
      <c r="M50" s="108">
        <v>1233</v>
      </c>
    </row>
    <row r="51" spans="2:13" ht="27.75" customHeight="1">
      <c r="B51" s="1236"/>
      <c r="C51" s="1237"/>
      <c r="D51" s="105"/>
      <c r="E51" s="1240" t="s">
        <v>42</v>
      </c>
      <c r="F51" s="1240"/>
      <c r="G51" s="1240"/>
      <c r="H51" s="1241"/>
      <c r="I51" s="106">
        <v>427</v>
      </c>
      <c r="J51" s="107">
        <v>373</v>
      </c>
      <c r="K51" s="107">
        <v>320</v>
      </c>
      <c r="L51" s="107">
        <v>267</v>
      </c>
      <c r="M51" s="108">
        <v>213</v>
      </c>
    </row>
    <row r="52" spans="2:13" ht="27.75" customHeight="1">
      <c r="B52" s="1238"/>
      <c r="C52" s="1239"/>
      <c r="D52" s="105"/>
      <c r="E52" s="1240" t="s">
        <v>43</v>
      </c>
      <c r="F52" s="1240"/>
      <c r="G52" s="1240"/>
      <c r="H52" s="1241"/>
      <c r="I52" s="106">
        <v>8960</v>
      </c>
      <c r="J52" s="107">
        <v>9090</v>
      </c>
      <c r="K52" s="107">
        <v>9040</v>
      </c>
      <c r="L52" s="107">
        <v>8900</v>
      </c>
      <c r="M52" s="108">
        <v>8813</v>
      </c>
    </row>
    <row r="53" spans="2:13" ht="27.75" customHeight="1" thickBot="1">
      <c r="B53" s="1242" t="s">
        <v>44</v>
      </c>
      <c r="C53" s="1243"/>
      <c r="D53" s="112"/>
      <c r="E53" s="1244" t="s">
        <v>45</v>
      </c>
      <c r="F53" s="1244"/>
      <c r="G53" s="1244"/>
      <c r="H53" s="1245"/>
      <c r="I53" s="113">
        <v>5139</v>
      </c>
      <c r="J53" s="114">
        <v>4933</v>
      </c>
      <c r="K53" s="114">
        <v>5736</v>
      </c>
      <c r="L53" s="114">
        <v>5481</v>
      </c>
      <c r="M53" s="115">
        <v>4927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Yg8VqIeGnKUFmJmER5JIzLAOtJgfeGr9YjIvONexoDSfid2+NdYuXcv3n832fTMtZnbdOvoQSTLPvGUHRab5w==" saltValue="ris4vs+2Tx1WxUUjI0gJ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61" t="s">
        <v>48</v>
      </c>
      <c r="D55" s="1261"/>
      <c r="E55" s="1262"/>
      <c r="F55" s="127">
        <v>802</v>
      </c>
      <c r="G55" s="127">
        <v>820</v>
      </c>
      <c r="H55" s="128">
        <v>849</v>
      </c>
    </row>
    <row r="56" spans="2:8" ht="52.5" customHeight="1">
      <c r="B56" s="129"/>
      <c r="C56" s="1263" t="s">
        <v>49</v>
      </c>
      <c r="D56" s="1263"/>
      <c r="E56" s="1264"/>
      <c r="F56" s="130">
        <v>51</v>
      </c>
      <c r="G56" s="130">
        <v>1</v>
      </c>
      <c r="H56" s="131">
        <v>45</v>
      </c>
    </row>
    <row r="57" spans="2:8" ht="53.25" customHeight="1">
      <c r="B57" s="129"/>
      <c r="C57" s="1265" t="s">
        <v>50</v>
      </c>
      <c r="D57" s="1265"/>
      <c r="E57" s="1266"/>
      <c r="F57" s="132">
        <v>410</v>
      </c>
      <c r="G57" s="132">
        <v>278</v>
      </c>
      <c r="H57" s="133">
        <v>404</v>
      </c>
    </row>
    <row r="58" spans="2:8" ht="45.75" customHeight="1">
      <c r="B58" s="134"/>
      <c r="C58" s="1253" t="s">
        <v>594</v>
      </c>
      <c r="D58" s="1254"/>
      <c r="E58" s="1255"/>
      <c r="F58" s="135">
        <v>81</v>
      </c>
      <c r="G58" s="135">
        <v>86</v>
      </c>
      <c r="H58" s="136">
        <v>91</v>
      </c>
    </row>
    <row r="59" spans="2:8" ht="45.75" customHeight="1">
      <c r="B59" s="134"/>
      <c r="C59" s="1253" t="s">
        <v>598</v>
      </c>
      <c r="D59" s="1254"/>
      <c r="E59" s="1255"/>
      <c r="F59" s="135">
        <v>0</v>
      </c>
      <c r="G59" s="135">
        <v>0</v>
      </c>
      <c r="H59" s="136">
        <v>65</v>
      </c>
    </row>
    <row r="60" spans="2:8" ht="45.75" customHeight="1">
      <c r="B60" s="134"/>
      <c r="C60" s="1253" t="s">
        <v>595</v>
      </c>
      <c r="D60" s="1254"/>
      <c r="E60" s="1255"/>
      <c r="F60" s="135">
        <v>58</v>
      </c>
      <c r="G60" s="135">
        <v>58</v>
      </c>
      <c r="H60" s="136">
        <v>58</v>
      </c>
    </row>
    <row r="61" spans="2:8" ht="45.75" customHeight="1">
      <c r="B61" s="134"/>
      <c r="C61" s="1253" t="s">
        <v>596</v>
      </c>
      <c r="D61" s="1254"/>
      <c r="E61" s="1255"/>
      <c r="F61" s="135">
        <v>62</v>
      </c>
      <c r="G61" s="135">
        <v>32</v>
      </c>
      <c r="H61" s="136">
        <v>49</v>
      </c>
    </row>
    <row r="62" spans="2:8" ht="45.75" customHeight="1" thickBot="1">
      <c r="B62" s="137"/>
      <c r="C62" s="1256" t="s">
        <v>597</v>
      </c>
      <c r="D62" s="1257"/>
      <c r="E62" s="1258"/>
      <c r="F62" s="138">
        <v>49</v>
      </c>
      <c r="G62" s="138">
        <v>49</v>
      </c>
      <c r="H62" s="139">
        <v>49</v>
      </c>
    </row>
    <row r="63" spans="2:8" ht="52.5" customHeight="1" thickBot="1">
      <c r="B63" s="140"/>
      <c r="C63" s="1259" t="s">
        <v>51</v>
      </c>
      <c r="D63" s="1259"/>
      <c r="E63" s="1260"/>
      <c r="F63" s="141">
        <v>1263</v>
      </c>
      <c r="G63" s="141">
        <v>1099</v>
      </c>
      <c r="H63" s="142">
        <v>1297</v>
      </c>
    </row>
    <row r="64" spans="2:8" ht="15" customHeight="1"/>
    <row r="65" ht="0" hidden="1" customHeight="1"/>
    <row r="66" ht="0" hidden="1" customHeight="1"/>
  </sheetData>
  <sheetProtection algorithmName="SHA-512" hashValue="BJn32PrbmGJNY1aKEW2eRUT1i2D9hI50ZmIzYYLxhEJ5hxmxR5YLkDudeIF+UaQg7JC+CDdib7puy8nYI9p7Pw==" saltValue="oHjfWeq4TO6KcEkD9qp1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47270</v>
      </c>
      <c r="E3" s="161"/>
      <c r="F3" s="162">
        <v>53292</v>
      </c>
      <c r="G3" s="163"/>
      <c r="H3" s="164"/>
    </row>
    <row r="4" spans="1:8">
      <c r="A4" s="165"/>
      <c r="B4" s="166"/>
      <c r="C4" s="167"/>
      <c r="D4" s="168">
        <v>21270</v>
      </c>
      <c r="E4" s="169"/>
      <c r="F4" s="170">
        <v>28900</v>
      </c>
      <c r="G4" s="171"/>
      <c r="H4" s="172"/>
    </row>
    <row r="5" spans="1:8">
      <c r="A5" s="153" t="s">
        <v>542</v>
      </c>
      <c r="B5" s="158"/>
      <c r="C5" s="159"/>
      <c r="D5" s="160">
        <v>66965</v>
      </c>
      <c r="E5" s="161"/>
      <c r="F5" s="162">
        <v>49919</v>
      </c>
      <c r="G5" s="163"/>
      <c r="H5" s="164"/>
    </row>
    <row r="6" spans="1:8">
      <c r="A6" s="165"/>
      <c r="B6" s="166"/>
      <c r="C6" s="167"/>
      <c r="D6" s="168">
        <v>18389</v>
      </c>
      <c r="E6" s="169"/>
      <c r="F6" s="170">
        <v>26398</v>
      </c>
      <c r="G6" s="171"/>
      <c r="H6" s="172"/>
    </row>
    <row r="7" spans="1:8">
      <c r="A7" s="153" t="s">
        <v>543</v>
      </c>
      <c r="B7" s="158"/>
      <c r="C7" s="159"/>
      <c r="D7" s="160">
        <v>86458</v>
      </c>
      <c r="E7" s="161"/>
      <c r="F7" s="162">
        <v>47738</v>
      </c>
      <c r="G7" s="163"/>
      <c r="H7" s="164"/>
    </row>
    <row r="8" spans="1:8">
      <c r="A8" s="165"/>
      <c r="B8" s="166"/>
      <c r="C8" s="167"/>
      <c r="D8" s="168">
        <v>19454</v>
      </c>
      <c r="E8" s="169"/>
      <c r="F8" s="170">
        <v>24937</v>
      </c>
      <c r="G8" s="171"/>
      <c r="H8" s="172"/>
    </row>
    <row r="9" spans="1:8">
      <c r="A9" s="153" t="s">
        <v>544</v>
      </c>
      <c r="B9" s="158"/>
      <c r="C9" s="159"/>
      <c r="D9" s="160">
        <v>47372</v>
      </c>
      <c r="E9" s="161"/>
      <c r="F9" s="162">
        <v>52191</v>
      </c>
      <c r="G9" s="163"/>
      <c r="H9" s="164"/>
    </row>
    <row r="10" spans="1:8">
      <c r="A10" s="165"/>
      <c r="B10" s="166"/>
      <c r="C10" s="167"/>
      <c r="D10" s="168">
        <v>17058</v>
      </c>
      <c r="E10" s="169"/>
      <c r="F10" s="170">
        <v>24843</v>
      </c>
      <c r="G10" s="171"/>
      <c r="H10" s="172"/>
    </row>
    <row r="11" spans="1:8">
      <c r="A11" s="153" t="s">
        <v>545</v>
      </c>
      <c r="B11" s="158"/>
      <c r="C11" s="159"/>
      <c r="D11" s="160">
        <v>32152</v>
      </c>
      <c r="E11" s="161"/>
      <c r="F11" s="162">
        <v>47387</v>
      </c>
      <c r="G11" s="163"/>
      <c r="H11" s="164"/>
    </row>
    <row r="12" spans="1:8">
      <c r="A12" s="165"/>
      <c r="B12" s="166"/>
      <c r="C12" s="173"/>
      <c r="D12" s="168">
        <v>9936</v>
      </c>
      <c r="E12" s="169"/>
      <c r="F12" s="170">
        <v>24928</v>
      </c>
      <c r="G12" s="171"/>
      <c r="H12" s="172"/>
    </row>
    <row r="13" spans="1:8">
      <c r="A13" s="153"/>
      <c r="B13" s="158"/>
      <c r="C13" s="174"/>
      <c r="D13" s="175">
        <v>56043</v>
      </c>
      <c r="E13" s="176"/>
      <c r="F13" s="177">
        <v>50105</v>
      </c>
      <c r="G13" s="178"/>
      <c r="H13" s="164"/>
    </row>
    <row r="14" spans="1:8">
      <c r="A14" s="165"/>
      <c r="B14" s="166"/>
      <c r="C14" s="167"/>
      <c r="D14" s="168">
        <v>17221</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5.89</v>
      </c>
      <c r="C19" s="179">
        <f>ROUND(VALUE(SUBSTITUTE(実質収支比率等に係る経年分析!G$48,"▲","-")),2)</f>
        <v>5.54</v>
      </c>
      <c r="D19" s="179">
        <f>ROUND(VALUE(SUBSTITUTE(実質収支比率等に係る経年分析!H$48,"▲","-")),2)</f>
        <v>5.0199999999999996</v>
      </c>
      <c r="E19" s="179">
        <f>ROUND(VALUE(SUBSTITUTE(実質収支比率等に係る経年分析!I$48,"▲","-")),2)</f>
        <v>4.38</v>
      </c>
      <c r="F19" s="179">
        <f>ROUND(VALUE(SUBSTITUTE(実質収支比率等に係る経年分析!J$48,"▲","-")),2)</f>
        <v>5.17</v>
      </c>
    </row>
    <row r="20" spans="1:11">
      <c r="A20" s="179" t="s">
        <v>55</v>
      </c>
      <c r="B20" s="179">
        <f>ROUND(VALUE(SUBSTITUTE(実質収支比率等に係る経年分析!F$47,"▲","-")),2)</f>
        <v>17.670000000000002</v>
      </c>
      <c r="C20" s="179">
        <f>ROUND(VALUE(SUBSTITUTE(実質収支比率等に係る経年分析!G$47,"▲","-")),2)</f>
        <v>15.76</v>
      </c>
      <c r="D20" s="179">
        <f>ROUND(VALUE(SUBSTITUTE(実質収支比率等に係る経年分析!H$47,"▲","-")),2)</f>
        <v>12.36</v>
      </c>
      <c r="E20" s="179">
        <f>ROUND(VALUE(SUBSTITUTE(実質収支比率等に係る経年分析!I$47,"▲","-")),2)</f>
        <v>12.56</v>
      </c>
      <c r="F20" s="179">
        <f>ROUND(VALUE(SUBSTITUTE(実質収支比率等に係る経年分析!J$47,"▲","-")),2)</f>
        <v>12.81</v>
      </c>
    </row>
    <row r="21" spans="1:11">
      <c r="A21" s="179" t="s">
        <v>56</v>
      </c>
      <c r="B21" s="179">
        <f>IF(ISNUMBER(VALUE(SUBSTITUTE(実質収支比率等に係る経年分析!F$49,"▲","-"))),ROUND(VALUE(SUBSTITUTE(実質収支比率等に係る経年分析!F$49,"▲","-")),2),NA())</f>
        <v>3.6</v>
      </c>
      <c r="C21" s="179">
        <f>IF(ISNUMBER(VALUE(SUBSTITUTE(実質収支比率等に係る経年分析!G$49,"▲","-"))),ROUND(VALUE(SUBSTITUTE(実質収支比率等に係る経年分析!G$49,"▲","-")),2),NA())</f>
        <v>-1.65</v>
      </c>
      <c r="D21" s="179">
        <f>IF(ISNUMBER(VALUE(SUBSTITUTE(実質収支比率等に係る経年分析!H$49,"▲","-"))),ROUND(VALUE(SUBSTITUTE(実質収支比率等に係る経年分析!H$49,"▲","-")),2),NA())</f>
        <v>-3.82</v>
      </c>
      <c r="E21" s="179">
        <f>IF(ISNUMBER(VALUE(SUBSTITUTE(実質収支比率等に係る経年分析!I$49,"▲","-"))),ROUND(VALUE(SUBSTITUTE(実質収支比率等に係る経年分析!I$49,"▲","-")),2),NA())</f>
        <v>-0.32</v>
      </c>
      <c r="F21" s="179">
        <f>IF(ISNUMBER(VALUE(SUBSTITUTE(実質収支比率等に係る経年分析!J$49,"▲","-"))),ROUND(VALUE(SUBSTITUTE(実質収支比率等に係る経年分析!J$49,"▲","-")),2),NA())</f>
        <v>1.28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26.92</v>
      </c>
    </row>
    <row r="36" spans="1:16">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20.9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17.329999999999998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12.74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14.55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13.99</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804</v>
      </c>
      <c r="E42" s="181"/>
      <c r="F42" s="181"/>
      <c r="G42" s="181">
        <f>'実質公債費比率（分子）の構造'!L$52</f>
        <v>775</v>
      </c>
      <c r="H42" s="181"/>
      <c r="I42" s="181"/>
      <c r="J42" s="181">
        <f>'実質公債費比率（分子）の構造'!M$52</f>
        <v>782</v>
      </c>
      <c r="K42" s="181"/>
      <c r="L42" s="181"/>
      <c r="M42" s="181">
        <f>'実質公債費比率（分子）の構造'!N$52</f>
        <v>792</v>
      </c>
      <c r="N42" s="181"/>
      <c r="O42" s="181"/>
      <c r="P42" s="181">
        <f>'実質公債費比率（分子）の構造'!O$52</f>
        <v>795</v>
      </c>
    </row>
    <row r="43" spans="1:16">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48</v>
      </c>
      <c r="C45" s="181"/>
      <c r="D45" s="181"/>
      <c r="E45" s="181">
        <f>'実質公債費比率（分子）の構造'!L$49</f>
        <v>33</v>
      </c>
      <c r="F45" s="181"/>
      <c r="G45" s="181"/>
      <c r="H45" s="181">
        <f>'実質公債費比率（分子）の構造'!M$49</f>
        <v>50</v>
      </c>
      <c r="I45" s="181"/>
      <c r="J45" s="181"/>
      <c r="K45" s="181">
        <f>'実質公債費比率（分子）の構造'!N$49</f>
        <v>75</v>
      </c>
      <c r="L45" s="181"/>
      <c r="M45" s="181"/>
      <c r="N45" s="181">
        <f>'実質公債費比率（分子）の構造'!O$49</f>
        <v>46</v>
      </c>
      <c r="O45" s="181"/>
      <c r="P45" s="181"/>
    </row>
    <row r="46" spans="1:16">
      <c r="A46" s="181" t="s">
        <v>67</v>
      </c>
      <c r="B46" s="181">
        <f>'実質公債費比率（分子）の構造'!K$48</f>
        <v>170</v>
      </c>
      <c r="C46" s="181"/>
      <c r="D46" s="181"/>
      <c r="E46" s="181">
        <f>'実質公債費比率（分子）の構造'!L$48</f>
        <v>161</v>
      </c>
      <c r="F46" s="181"/>
      <c r="G46" s="181"/>
      <c r="H46" s="181">
        <f>'実質公債費比率（分子）の構造'!M$48</f>
        <v>169</v>
      </c>
      <c r="I46" s="181"/>
      <c r="J46" s="181"/>
      <c r="K46" s="181">
        <f>'実質公債費比率（分子）の構造'!N$48</f>
        <v>171</v>
      </c>
      <c r="L46" s="181"/>
      <c r="M46" s="181"/>
      <c r="N46" s="181">
        <f>'実質公債費比率（分子）の構造'!O$48</f>
        <v>176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1061</v>
      </c>
      <c r="C49" s="181"/>
      <c r="D49" s="181"/>
      <c r="E49" s="181">
        <f>'実質公債費比率（分子）の構造'!L$45</f>
        <v>1033</v>
      </c>
      <c r="F49" s="181"/>
      <c r="G49" s="181"/>
      <c r="H49" s="181">
        <f>'実質公債費比率（分子）の構造'!M$45</f>
        <v>1016</v>
      </c>
      <c r="I49" s="181"/>
      <c r="J49" s="181"/>
      <c r="K49" s="181">
        <f>'実質公債費比率（分子）の構造'!N$45</f>
        <v>1073</v>
      </c>
      <c r="L49" s="181"/>
      <c r="M49" s="181"/>
      <c r="N49" s="181">
        <f>'実質公債費比率（分子）の構造'!O$45</f>
        <v>1090</v>
      </c>
      <c r="O49" s="181"/>
      <c r="P49" s="181"/>
    </row>
    <row r="50" spans="1:16">
      <c r="A50" s="181" t="s">
        <v>71</v>
      </c>
      <c r="B50" s="181" t="e">
        <f>NA()</f>
        <v>#N/A</v>
      </c>
      <c r="C50" s="181">
        <f>IF(ISNUMBER('実質公債費比率（分子）の構造'!K$53),'実質公債費比率（分子）の構造'!K$53,NA())</f>
        <v>476</v>
      </c>
      <c r="D50" s="181" t="e">
        <f>NA()</f>
        <v>#N/A</v>
      </c>
      <c r="E50" s="181" t="e">
        <f>NA()</f>
        <v>#N/A</v>
      </c>
      <c r="F50" s="181">
        <f>IF(ISNUMBER('実質公債費比率（分子）の構造'!L$53),'実質公債費比率（分子）の構造'!L$53,NA())</f>
        <v>453</v>
      </c>
      <c r="G50" s="181" t="e">
        <f>NA()</f>
        <v>#N/A</v>
      </c>
      <c r="H50" s="181" t="e">
        <f>NA()</f>
        <v>#N/A</v>
      </c>
      <c r="I50" s="181">
        <f>IF(ISNUMBER('実質公債費比率（分子）の構造'!M$53),'実質公債費比率（分子）の構造'!M$53,NA())</f>
        <v>454</v>
      </c>
      <c r="J50" s="181" t="e">
        <f>NA()</f>
        <v>#N/A</v>
      </c>
      <c r="K50" s="181" t="e">
        <f>NA()</f>
        <v>#N/A</v>
      </c>
      <c r="L50" s="181">
        <f>IF(ISNUMBER('実質公債費比率（分子）の構造'!N$53),'実質公債費比率（分子）の構造'!N$53,NA())</f>
        <v>527</v>
      </c>
      <c r="M50" s="181" t="e">
        <f>NA()</f>
        <v>#N/A</v>
      </c>
      <c r="N50" s="181" t="e">
        <f>NA()</f>
        <v>#N/A</v>
      </c>
      <c r="O50" s="181">
        <f>IF(ISNUMBER('実質公債費比率（分子）の構造'!O$53),'実質公債費比率（分子）の構造'!O$53,NA())</f>
        <v>517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8960</v>
      </c>
      <c r="E56" s="180"/>
      <c r="F56" s="180"/>
      <c r="G56" s="180">
        <f>'将来負担比率（分子）の構造'!J$52</f>
        <v>9090</v>
      </c>
      <c r="H56" s="180"/>
      <c r="I56" s="180"/>
      <c r="J56" s="180">
        <f>'将来負担比率（分子）の構造'!K$52</f>
        <v>9040</v>
      </c>
      <c r="K56" s="180"/>
      <c r="L56" s="180"/>
      <c r="M56" s="180">
        <f>'将来負担比率（分子）の構造'!L$52</f>
        <v>8900</v>
      </c>
      <c r="N56" s="180"/>
      <c r="O56" s="180"/>
      <c r="P56" s="180">
        <f>'将来負担比率（分子）の構造'!M$52</f>
        <v>8813</v>
      </c>
    </row>
    <row r="57" spans="1:16">
      <c r="A57" s="180" t="s">
        <v>42</v>
      </c>
      <c r="B57" s="180"/>
      <c r="C57" s="180"/>
      <c r="D57" s="180">
        <f>'将来負担比率（分子）の構造'!I$51</f>
        <v>427</v>
      </c>
      <c r="E57" s="180"/>
      <c r="F57" s="180"/>
      <c r="G57" s="180">
        <f>'将来負担比率（分子）の構造'!J$51</f>
        <v>373</v>
      </c>
      <c r="H57" s="180"/>
      <c r="I57" s="180"/>
      <c r="J57" s="180">
        <f>'将来負担比率（分子）の構造'!K$51</f>
        <v>320</v>
      </c>
      <c r="K57" s="180"/>
      <c r="L57" s="180"/>
      <c r="M57" s="180">
        <f>'将来負担比率（分子）の構造'!L$51</f>
        <v>267</v>
      </c>
      <c r="N57" s="180"/>
      <c r="O57" s="180"/>
      <c r="P57" s="180">
        <f>'将来負担比率（分子）の構造'!M$51</f>
        <v>213</v>
      </c>
    </row>
    <row r="58" spans="1:16">
      <c r="A58" s="180" t="s">
        <v>41</v>
      </c>
      <c r="B58" s="180"/>
      <c r="C58" s="180"/>
      <c r="D58" s="180">
        <f>'将来負担比率（分子）の構造'!I$50</f>
        <v>2235</v>
      </c>
      <c r="E58" s="180"/>
      <c r="F58" s="180"/>
      <c r="G58" s="180">
        <f>'将来負担比率（分子）の構造'!J$50</f>
        <v>1989</v>
      </c>
      <c r="H58" s="180"/>
      <c r="I58" s="180"/>
      <c r="J58" s="180">
        <f>'将来負担比率（分子）の構造'!K$50</f>
        <v>1354</v>
      </c>
      <c r="K58" s="180"/>
      <c r="L58" s="180"/>
      <c r="M58" s="180">
        <f>'将来負担比率（分子）の構造'!L$50</f>
        <v>1101</v>
      </c>
      <c r="N58" s="180"/>
      <c r="O58" s="180"/>
      <c r="P58" s="180">
        <f>'将来負担比率（分子）の構造'!M$50</f>
        <v>1233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1017</v>
      </c>
      <c r="C62" s="180"/>
      <c r="D62" s="180"/>
      <c r="E62" s="180">
        <f>'将来負担比率（分子）の構造'!J$45</f>
        <v>805</v>
      </c>
      <c r="F62" s="180"/>
      <c r="G62" s="180"/>
      <c r="H62" s="180">
        <f>'将来負担比率（分子）の構造'!K$45</f>
        <v>845</v>
      </c>
      <c r="I62" s="180"/>
      <c r="J62" s="180"/>
      <c r="K62" s="180">
        <f>'将来負担比率（分子）の構造'!L$45</f>
        <v>772</v>
      </c>
      <c r="L62" s="180"/>
      <c r="M62" s="180"/>
      <c r="N62" s="180">
        <f>'将来負担比率（分子）の構造'!M$45</f>
        <v>796</v>
      </c>
      <c r="O62" s="180"/>
      <c r="P62" s="180"/>
    </row>
    <row r="63" spans="1:16">
      <c r="A63" s="180" t="s">
        <v>34</v>
      </c>
      <c r="B63" s="180">
        <f>'将来負担比率（分子）の構造'!I$44</f>
        <v>484</v>
      </c>
      <c r="C63" s="180"/>
      <c r="D63" s="180"/>
      <c r="E63" s="180">
        <f>'将来負担比率（分子）の構造'!J$44</f>
        <v>563</v>
      </c>
      <c r="F63" s="180"/>
      <c r="G63" s="180"/>
      <c r="H63" s="180">
        <f>'将来負担比率（分子）の構造'!K$44</f>
        <v>640</v>
      </c>
      <c r="I63" s="180"/>
      <c r="J63" s="180"/>
      <c r="K63" s="180">
        <f>'将来負担比率（分子）の構造'!L$44</f>
        <v>634</v>
      </c>
      <c r="L63" s="180"/>
      <c r="M63" s="180"/>
      <c r="N63" s="180">
        <f>'将来負担比率（分子）の構造'!M$44</f>
        <v>717</v>
      </c>
      <c r="O63" s="180"/>
      <c r="P63" s="180"/>
    </row>
    <row r="64" spans="1:16">
      <c r="A64" s="180" t="s">
        <v>33</v>
      </c>
      <c r="B64" s="180">
        <f>'将来負担比率（分子）の構造'!I$43</f>
        <v>3803</v>
      </c>
      <c r="C64" s="180"/>
      <c r="D64" s="180"/>
      <c r="E64" s="180">
        <f>'将来負担比率（分子）の構造'!J$43</f>
        <v>3612</v>
      </c>
      <c r="F64" s="180"/>
      <c r="G64" s="180"/>
      <c r="H64" s="180">
        <f>'将来負担比率（分子）の構造'!K$43</f>
        <v>3497</v>
      </c>
      <c r="I64" s="180"/>
      <c r="J64" s="180"/>
      <c r="K64" s="180">
        <f>'将来負担比率（分子）の構造'!L$43</f>
        <v>3310</v>
      </c>
      <c r="L64" s="180"/>
      <c r="M64" s="180"/>
      <c r="N64" s="180">
        <f>'将来負担比率（分子）の構造'!M$43</f>
        <v>3176</v>
      </c>
      <c r="O64" s="180"/>
      <c r="P64" s="180"/>
    </row>
    <row r="65" spans="1:16">
      <c r="A65" s="180" t="s">
        <v>32</v>
      </c>
      <c r="B65" s="180" t="str">
        <f>'将来負担比率（分子）の構造'!I$42</f>
        <v>-</v>
      </c>
      <c r="C65" s="180"/>
      <c r="D65" s="180"/>
      <c r="E65" s="180" t="str">
        <f>'将来負担比率（分子）の構造'!J$42</f>
        <v>-</v>
      </c>
      <c r="F65" s="180"/>
      <c r="G65" s="180"/>
      <c r="H65" s="180">
        <f>'将来負担比率（分子）の構造'!K$42</f>
        <v>64</v>
      </c>
      <c r="I65" s="180"/>
      <c r="J65" s="180"/>
      <c r="K65" s="180">
        <f>'将来負担比率（分子）の構造'!L$42</f>
        <v>64</v>
      </c>
      <c r="L65" s="180"/>
      <c r="M65" s="180"/>
      <c r="N65" s="180">
        <f>'将来負担比率（分子）の構造'!M$42</f>
        <v>18</v>
      </c>
      <c r="O65" s="180"/>
      <c r="P65" s="180"/>
    </row>
    <row r="66" spans="1:16">
      <c r="A66" s="180" t="s">
        <v>31</v>
      </c>
      <c r="B66" s="180">
        <f>'将来負担比率（分子）の構造'!I$41</f>
        <v>11456</v>
      </c>
      <c r="C66" s="180"/>
      <c r="D66" s="180"/>
      <c r="E66" s="180">
        <f>'将来負担比率（分子）の構造'!J$41</f>
        <v>11407</v>
      </c>
      <c r="F66" s="180"/>
      <c r="G66" s="180"/>
      <c r="H66" s="180">
        <f>'将来負担比率（分子）の構造'!K$41</f>
        <v>11404</v>
      </c>
      <c r="I66" s="180"/>
      <c r="J66" s="180"/>
      <c r="K66" s="180">
        <f>'将来負担比率（分子）の構造'!L$41</f>
        <v>10968</v>
      </c>
      <c r="L66" s="180"/>
      <c r="M66" s="180"/>
      <c r="N66" s="180">
        <f>'将来負担比率（分子）の構造'!M$41</f>
        <v>10479</v>
      </c>
      <c r="O66" s="180"/>
      <c r="P66" s="180"/>
    </row>
    <row r="67" spans="1:16">
      <c r="A67" s="180" t="s">
        <v>75</v>
      </c>
      <c r="B67" s="180" t="e">
        <f>NA()</f>
        <v>#N/A</v>
      </c>
      <c r="C67" s="180">
        <f>IF(ISNUMBER('将来負担比率（分子）の構造'!I$53), IF('将来負担比率（分子）の構造'!I$53 &lt; 0, 0, '将来負担比率（分子）の構造'!I$53), NA())</f>
        <v>5139</v>
      </c>
      <c r="D67" s="180" t="e">
        <f>NA()</f>
        <v>#N/A</v>
      </c>
      <c r="E67" s="180" t="e">
        <f>NA()</f>
        <v>#N/A</v>
      </c>
      <c r="F67" s="180">
        <f>IF(ISNUMBER('将来負担比率（分子）の構造'!J$53), IF('将来負担比率（分子）の構造'!J$53 &lt; 0, 0, '将来負担比率（分子）の構造'!J$53), NA())</f>
        <v>4933</v>
      </c>
      <c r="G67" s="180" t="e">
        <f>NA()</f>
        <v>#N/A</v>
      </c>
      <c r="H67" s="180" t="e">
        <f>NA()</f>
        <v>#N/A</v>
      </c>
      <c r="I67" s="180">
        <f>IF(ISNUMBER('将来負担比率（分子）の構造'!K$53), IF('将来負担比率（分子）の構造'!K$53 &lt; 0, 0, '将来負担比率（分子）の構造'!K$53), NA())</f>
        <v>5736</v>
      </c>
      <c r="J67" s="180" t="e">
        <f>NA()</f>
        <v>#N/A</v>
      </c>
      <c r="K67" s="180" t="e">
        <f>NA()</f>
        <v>#N/A</v>
      </c>
      <c r="L67" s="180">
        <f>IF(ISNUMBER('将来負担比率（分子）の構造'!L$53), IF('将来負担比率（分子）の構造'!L$53 &lt; 0, 0, '将来負担比率（分子）の構造'!L$53), NA())</f>
        <v>5481</v>
      </c>
      <c r="M67" s="180" t="e">
        <f>NA()</f>
        <v>#N/A</v>
      </c>
      <c r="N67" s="180" t="e">
        <f>NA()</f>
        <v>#N/A</v>
      </c>
      <c r="O67" s="180">
        <f>IF(ISNUMBER('将来負担比率（分子）の構造'!M$53), IF('将来負担比率（分子）の構造'!M$53 &lt; 0, 0, '将来負担比率（分子）の構造'!M$53), NA())</f>
        <v>4927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802</v>
      </c>
      <c r="C72" s="184">
        <f>基金残高に係る経年分析!G55</f>
        <v>820</v>
      </c>
      <c r="D72" s="184">
        <f>基金残高に係る経年分析!H55</f>
        <v>849</v>
      </c>
    </row>
    <row r="73" spans="1:16">
      <c r="A73" s="183" t="s">
        <v>78</v>
      </c>
      <c r="B73" s="184">
        <f>基金残高に係る経年分析!F56</f>
        <v>51</v>
      </c>
      <c r="C73" s="184">
        <f>基金残高に係る経年分析!G56</f>
        <v>1</v>
      </c>
      <c r="D73" s="184">
        <f>基金残高に係る経年分析!H56</f>
        <v>45</v>
      </c>
    </row>
    <row r="74" spans="1:16">
      <c r="A74" s="183" t="s">
        <v>79</v>
      </c>
      <c r="B74" s="184">
        <f>基金残高に係る経年分析!F57</f>
        <v>410</v>
      </c>
      <c r="C74" s="184">
        <f>基金残高に係る経年分析!G57</f>
        <v>278</v>
      </c>
      <c r="D74" s="184">
        <f>基金残高に係る経年分析!H57</f>
        <v>404</v>
      </c>
    </row>
  </sheetData>
  <sheetProtection algorithmName="SHA-512" hashValue="JTQRiVQZJNNK6gvm6CB3sgtT0clYjR7K04xRhQGIr+RiKYYJ9OqKodrpgROa5HPDsimdReR8SJoiJXxwfXmVaA==" saltValue="f91vX0Lbf4BkuaHLvZqy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228</v>
      </c>
      <c r="C5" s="723"/>
      <c r="D5" s="723"/>
      <c r="E5" s="723"/>
      <c r="F5" s="723"/>
      <c r="G5" s="723"/>
      <c r="H5" s="723"/>
      <c r="I5" s="723"/>
      <c r="J5" s="723"/>
      <c r="K5" s="723"/>
      <c r="L5" s="723"/>
      <c r="M5" s="723"/>
      <c r="N5" s="723"/>
      <c r="O5" s="723"/>
      <c r="P5" s="723"/>
      <c r="Q5" s="724"/>
      <c r="R5" s="688">
        <v>3798250</v>
      </c>
      <c r="S5" s="689"/>
      <c r="T5" s="689"/>
      <c r="U5" s="689"/>
      <c r="V5" s="689"/>
      <c r="W5" s="689"/>
      <c r="X5" s="689"/>
      <c r="Y5" s="735"/>
      <c r="Z5" s="753">
        <v>31.2</v>
      </c>
      <c r="AA5" s="753"/>
      <c r="AB5" s="753"/>
      <c r="AC5" s="753"/>
      <c r="AD5" s="754">
        <v>3798250</v>
      </c>
      <c r="AE5" s="754"/>
      <c r="AF5" s="754"/>
      <c r="AG5" s="754"/>
      <c r="AH5" s="754"/>
      <c r="AI5" s="754"/>
      <c r="AJ5" s="754"/>
      <c r="AK5" s="754"/>
      <c r="AL5" s="736">
        <v>59.7</v>
      </c>
      <c r="AM5" s="705"/>
      <c r="AN5" s="705"/>
      <c r="AO5" s="737"/>
      <c r="AP5" s="722" t="s">
        <v>229</v>
      </c>
      <c r="AQ5" s="723"/>
      <c r="AR5" s="723"/>
      <c r="AS5" s="723"/>
      <c r="AT5" s="723"/>
      <c r="AU5" s="723"/>
      <c r="AV5" s="723"/>
      <c r="AW5" s="723"/>
      <c r="AX5" s="723"/>
      <c r="AY5" s="723"/>
      <c r="AZ5" s="723"/>
      <c r="BA5" s="723"/>
      <c r="BB5" s="723"/>
      <c r="BC5" s="723"/>
      <c r="BD5" s="723"/>
      <c r="BE5" s="723"/>
      <c r="BF5" s="724"/>
      <c r="BG5" s="623">
        <v>3798250</v>
      </c>
      <c r="BH5" s="626"/>
      <c r="BI5" s="626"/>
      <c r="BJ5" s="626"/>
      <c r="BK5" s="626"/>
      <c r="BL5" s="626"/>
      <c r="BM5" s="626"/>
      <c r="BN5" s="627"/>
      <c r="BO5" s="685">
        <v>100</v>
      </c>
      <c r="BP5" s="685"/>
      <c r="BQ5" s="685"/>
      <c r="BR5" s="685"/>
      <c r="BS5" s="686" t="s">
        <v>230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222</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c r="B6" s="620" t="s">
        <v>234</v>
      </c>
      <c r="C6" s="621"/>
      <c r="D6" s="621"/>
      <c r="E6" s="621"/>
      <c r="F6" s="621"/>
      <c r="G6" s="621"/>
      <c r="H6" s="621"/>
      <c r="I6" s="621"/>
      <c r="J6" s="621"/>
      <c r="K6" s="621"/>
      <c r="L6" s="621"/>
      <c r="M6" s="621"/>
      <c r="N6" s="621"/>
      <c r="O6" s="621"/>
      <c r="P6" s="621"/>
      <c r="Q6" s="622"/>
      <c r="R6" s="623">
        <v>69949</v>
      </c>
      <c r="S6" s="626"/>
      <c r="T6" s="626"/>
      <c r="U6" s="626"/>
      <c r="V6" s="626"/>
      <c r="W6" s="626"/>
      <c r="X6" s="626"/>
      <c r="Y6" s="627"/>
      <c r="Z6" s="685">
        <v>0.6</v>
      </c>
      <c r="AA6" s="685"/>
      <c r="AB6" s="685"/>
      <c r="AC6" s="685"/>
      <c r="AD6" s="686">
        <v>69949</v>
      </c>
      <c r="AE6" s="686"/>
      <c r="AF6" s="686"/>
      <c r="AG6" s="686"/>
      <c r="AH6" s="686"/>
      <c r="AI6" s="686"/>
      <c r="AJ6" s="686"/>
      <c r="AK6" s="686"/>
      <c r="AL6" s="628">
        <v>1.1000000000000001</v>
      </c>
      <c r="AM6" s="629"/>
      <c r="AN6" s="629"/>
      <c r="AO6" s="687"/>
      <c r="AP6" s="620" t="s">
        <v>235</v>
      </c>
      <c r="AQ6" s="621"/>
      <c r="AR6" s="621"/>
      <c r="AS6" s="621"/>
      <c r="AT6" s="621"/>
      <c r="AU6" s="621"/>
      <c r="AV6" s="621"/>
      <c r="AW6" s="621"/>
      <c r="AX6" s="621"/>
      <c r="AY6" s="621"/>
      <c r="AZ6" s="621"/>
      <c r="BA6" s="621"/>
      <c r="BB6" s="621"/>
      <c r="BC6" s="621"/>
      <c r="BD6" s="621"/>
      <c r="BE6" s="621"/>
      <c r="BF6" s="622"/>
      <c r="BG6" s="623">
        <v>3798250</v>
      </c>
      <c r="BH6" s="626"/>
      <c r="BI6" s="626"/>
      <c r="BJ6" s="626"/>
      <c r="BK6" s="626"/>
      <c r="BL6" s="626"/>
      <c r="BM6" s="626"/>
      <c r="BN6" s="627"/>
      <c r="BO6" s="685">
        <v>100</v>
      </c>
      <c r="BP6" s="685"/>
      <c r="BQ6" s="685"/>
      <c r="BR6" s="685"/>
      <c r="BS6" s="686" t="s">
        <v>230</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127472</v>
      </c>
      <c r="CS6" s="626"/>
      <c r="CT6" s="626"/>
      <c r="CU6" s="626"/>
      <c r="CV6" s="626"/>
      <c r="CW6" s="626"/>
      <c r="CX6" s="626"/>
      <c r="CY6" s="627"/>
      <c r="CZ6" s="736">
        <v>1.1000000000000001</v>
      </c>
      <c r="DA6" s="705"/>
      <c r="DB6" s="705"/>
      <c r="DC6" s="739"/>
      <c r="DD6" s="631" t="s">
        <v>230</v>
      </c>
      <c r="DE6" s="626"/>
      <c r="DF6" s="626"/>
      <c r="DG6" s="626"/>
      <c r="DH6" s="626"/>
      <c r="DI6" s="626"/>
      <c r="DJ6" s="626"/>
      <c r="DK6" s="626"/>
      <c r="DL6" s="626"/>
      <c r="DM6" s="626"/>
      <c r="DN6" s="626"/>
      <c r="DO6" s="626"/>
      <c r="DP6" s="627"/>
      <c r="DQ6" s="631">
        <v>127472</v>
      </c>
      <c r="DR6" s="626"/>
      <c r="DS6" s="626"/>
      <c r="DT6" s="626"/>
      <c r="DU6" s="626"/>
      <c r="DV6" s="626"/>
      <c r="DW6" s="626"/>
      <c r="DX6" s="626"/>
      <c r="DY6" s="626"/>
      <c r="DZ6" s="626"/>
      <c r="EA6" s="626"/>
      <c r="EB6" s="626"/>
      <c r="EC6" s="666"/>
    </row>
    <row r="7" spans="2:143" ht="11.25" customHeight="1">
      <c r="B7" s="620" t="s">
        <v>237</v>
      </c>
      <c r="C7" s="621"/>
      <c r="D7" s="621"/>
      <c r="E7" s="621"/>
      <c r="F7" s="621"/>
      <c r="G7" s="621"/>
      <c r="H7" s="621"/>
      <c r="I7" s="621"/>
      <c r="J7" s="621"/>
      <c r="K7" s="621"/>
      <c r="L7" s="621"/>
      <c r="M7" s="621"/>
      <c r="N7" s="621"/>
      <c r="O7" s="621"/>
      <c r="P7" s="621"/>
      <c r="Q7" s="622"/>
      <c r="R7" s="623">
        <v>2690</v>
      </c>
      <c r="S7" s="626"/>
      <c r="T7" s="626"/>
      <c r="U7" s="626"/>
      <c r="V7" s="626"/>
      <c r="W7" s="626"/>
      <c r="X7" s="626"/>
      <c r="Y7" s="627"/>
      <c r="Z7" s="685">
        <v>0</v>
      </c>
      <c r="AA7" s="685"/>
      <c r="AB7" s="685"/>
      <c r="AC7" s="685"/>
      <c r="AD7" s="686">
        <v>2690</v>
      </c>
      <c r="AE7" s="686"/>
      <c r="AF7" s="686"/>
      <c r="AG7" s="686"/>
      <c r="AH7" s="686"/>
      <c r="AI7" s="686"/>
      <c r="AJ7" s="686"/>
      <c r="AK7" s="686"/>
      <c r="AL7" s="628">
        <v>0</v>
      </c>
      <c r="AM7" s="629"/>
      <c r="AN7" s="629"/>
      <c r="AO7" s="687"/>
      <c r="AP7" s="620" t="s">
        <v>238</v>
      </c>
      <c r="AQ7" s="621"/>
      <c r="AR7" s="621"/>
      <c r="AS7" s="621"/>
      <c r="AT7" s="621"/>
      <c r="AU7" s="621"/>
      <c r="AV7" s="621"/>
      <c r="AW7" s="621"/>
      <c r="AX7" s="621"/>
      <c r="AY7" s="621"/>
      <c r="AZ7" s="621"/>
      <c r="BA7" s="621"/>
      <c r="BB7" s="621"/>
      <c r="BC7" s="621"/>
      <c r="BD7" s="621"/>
      <c r="BE7" s="621"/>
      <c r="BF7" s="622"/>
      <c r="BG7" s="623">
        <v>1573609</v>
      </c>
      <c r="BH7" s="626"/>
      <c r="BI7" s="626"/>
      <c r="BJ7" s="626"/>
      <c r="BK7" s="626"/>
      <c r="BL7" s="626"/>
      <c r="BM7" s="626"/>
      <c r="BN7" s="627"/>
      <c r="BO7" s="685">
        <v>41.4</v>
      </c>
      <c r="BP7" s="685"/>
      <c r="BQ7" s="685"/>
      <c r="BR7" s="685"/>
      <c r="BS7" s="686" t="s">
        <v>129</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1643194</v>
      </c>
      <c r="CS7" s="626"/>
      <c r="CT7" s="626"/>
      <c r="CU7" s="626"/>
      <c r="CV7" s="626"/>
      <c r="CW7" s="626"/>
      <c r="CX7" s="626"/>
      <c r="CY7" s="627"/>
      <c r="CZ7" s="685">
        <v>13.9</v>
      </c>
      <c r="DA7" s="685"/>
      <c r="DB7" s="685"/>
      <c r="DC7" s="685"/>
      <c r="DD7" s="631">
        <v>2171</v>
      </c>
      <c r="DE7" s="626"/>
      <c r="DF7" s="626"/>
      <c r="DG7" s="626"/>
      <c r="DH7" s="626"/>
      <c r="DI7" s="626"/>
      <c r="DJ7" s="626"/>
      <c r="DK7" s="626"/>
      <c r="DL7" s="626"/>
      <c r="DM7" s="626"/>
      <c r="DN7" s="626"/>
      <c r="DO7" s="626"/>
      <c r="DP7" s="627"/>
      <c r="DQ7" s="631">
        <v>1532261</v>
      </c>
      <c r="DR7" s="626"/>
      <c r="DS7" s="626"/>
      <c r="DT7" s="626"/>
      <c r="DU7" s="626"/>
      <c r="DV7" s="626"/>
      <c r="DW7" s="626"/>
      <c r="DX7" s="626"/>
      <c r="DY7" s="626"/>
      <c r="DZ7" s="626"/>
      <c r="EA7" s="626"/>
      <c r="EB7" s="626"/>
      <c r="EC7" s="666"/>
    </row>
    <row r="8" spans="2:143" ht="11.25" customHeight="1">
      <c r="B8" s="620" t="s">
        <v>240</v>
      </c>
      <c r="C8" s="621"/>
      <c r="D8" s="621"/>
      <c r="E8" s="621"/>
      <c r="F8" s="621"/>
      <c r="G8" s="621"/>
      <c r="H8" s="621"/>
      <c r="I8" s="621"/>
      <c r="J8" s="621"/>
      <c r="K8" s="621"/>
      <c r="L8" s="621"/>
      <c r="M8" s="621"/>
      <c r="N8" s="621"/>
      <c r="O8" s="621"/>
      <c r="P8" s="621"/>
      <c r="Q8" s="622"/>
      <c r="R8" s="623">
        <v>4453</v>
      </c>
      <c r="S8" s="626"/>
      <c r="T8" s="626"/>
      <c r="U8" s="626"/>
      <c r="V8" s="626"/>
      <c r="W8" s="626"/>
      <c r="X8" s="626"/>
      <c r="Y8" s="627"/>
      <c r="Z8" s="685">
        <v>0</v>
      </c>
      <c r="AA8" s="685"/>
      <c r="AB8" s="685"/>
      <c r="AC8" s="685"/>
      <c r="AD8" s="686">
        <v>4453</v>
      </c>
      <c r="AE8" s="686"/>
      <c r="AF8" s="686"/>
      <c r="AG8" s="686"/>
      <c r="AH8" s="686"/>
      <c r="AI8" s="686"/>
      <c r="AJ8" s="686"/>
      <c r="AK8" s="686"/>
      <c r="AL8" s="628">
        <v>0.1</v>
      </c>
      <c r="AM8" s="629"/>
      <c r="AN8" s="629"/>
      <c r="AO8" s="687"/>
      <c r="AP8" s="620" t="s">
        <v>241</v>
      </c>
      <c r="AQ8" s="621"/>
      <c r="AR8" s="621"/>
      <c r="AS8" s="621"/>
      <c r="AT8" s="621"/>
      <c r="AU8" s="621"/>
      <c r="AV8" s="621"/>
      <c r="AW8" s="621"/>
      <c r="AX8" s="621"/>
      <c r="AY8" s="621"/>
      <c r="AZ8" s="621"/>
      <c r="BA8" s="621"/>
      <c r="BB8" s="621"/>
      <c r="BC8" s="621"/>
      <c r="BD8" s="621"/>
      <c r="BE8" s="621"/>
      <c r="BF8" s="622"/>
      <c r="BG8" s="623">
        <v>53257</v>
      </c>
      <c r="BH8" s="626"/>
      <c r="BI8" s="626"/>
      <c r="BJ8" s="626"/>
      <c r="BK8" s="626"/>
      <c r="BL8" s="626"/>
      <c r="BM8" s="626"/>
      <c r="BN8" s="627"/>
      <c r="BO8" s="685">
        <v>1.4</v>
      </c>
      <c r="BP8" s="685"/>
      <c r="BQ8" s="685"/>
      <c r="BR8" s="685"/>
      <c r="BS8" s="631" t="s">
        <v>230</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5109313</v>
      </c>
      <c r="CS8" s="626"/>
      <c r="CT8" s="626"/>
      <c r="CU8" s="626"/>
      <c r="CV8" s="626"/>
      <c r="CW8" s="626"/>
      <c r="CX8" s="626"/>
      <c r="CY8" s="627"/>
      <c r="CZ8" s="685">
        <v>43.3</v>
      </c>
      <c r="DA8" s="685"/>
      <c r="DB8" s="685"/>
      <c r="DC8" s="685"/>
      <c r="DD8" s="631">
        <v>192940</v>
      </c>
      <c r="DE8" s="626"/>
      <c r="DF8" s="626"/>
      <c r="DG8" s="626"/>
      <c r="DH8" s="626"/>
      <c r="DI8" s="626"/>
      <c r="DJ8" s="626"/>
      <c r="DK8" s="626"/>
      <c r="DL8" s="626"/>
      <c r="DM8" s="626"/>
      <c r="DN8" s="626"/>
      <c r="DO8" s="626"/>
      <c r="DP8" s="627"/>
      <c r="DQ8" s="631">
        <v>1927896</v>
      </c>
      <c r="DR8" s="626"/>
      <c r="DS8" s="626"/>
      <c r="DT8" s="626"/>
      <c r="DU8" s="626"/>
      <c r="DV8" s="626"/>
      <c r="DW8" s="626"/>
      <c r="DX8" s="626"/>
      <c r="DY8" s="626"/>
      <c r="DZ8" s="626"/>
      <c r="EA8" s="626"/>
      <c r="EB8" s="626"/>
      <c r="EC8" s="666"/>
    </row>
    <row r="9" spans="2:143" ht="11.25" customHeight="1">
      <c r="B9" s="620" t="s">
        <v>243</v>
      </c>
      <c r="C9" s="621"/>
      <c r="D9" s="621"/>
      <c r="E9" s="621"/>
      <c r="F9" s="621"/>
      <c r="G9" s="621"/>
      <c r="H9" s="621"/>
      <c r="I9" s="621"/>
      <c r="J9" s="621"/>
      <c r="K9" s="621"/>
      <c r="L9" s="621"/>
      <c r="M9" s="621"/>
      <c r="N9" s="621"/>
      <c r="O9" s="621"/>
      <c r="P9" s="621"/>
      <c r="Q9" s="622"/>
      <c r="R9" s="623">
        <v>3832</v>
      </c>
      <c r="S9" s="626"/>
      <c r="T9" s="626"/>
      <c r="U9" s="626"/>
      <c r="V9" s="626"/>
      <c r="W9" s="626"/>
      <c r="X9" s="626"/>
      <c r="Y9" s="627"/>
      <c r="Z9" s="685">
        <v>0</v>
      </c>
      <c r="AA9" s="685"/>
      <c r="AB9" s="685"/>
      <c r="AC9" s="685"/>
      <c r="AD9" s="686">
        <v>3832</v>
      </c>
      <c r="AE9" s="686"/>
      <c r="AF9" s="686"/>
      <c r="AG9" s="686"/>
      <c r="AH9" s="686"/>
      <c r="AI9" s="686"/>
      <c r="AJ9" s="686"/>
      <c r="AK9" s="686"/>
      <c r="AL9" s="628">
        <v>0.1</v>
      </c>
      <c r="AM9" s="629"/>
      <c r="AN9" s="629"/>
      <c r="AO9" s="687"/>
      <c r="AP9" s="620" t="s">
        <v>244</v>
      </c>
      <c r="AQ9" s="621"/>
      <c r="AR9" s="621"/>
      <c r="AS9" s="621"/>
      <c r="AT9" s="621"/>
      <c r="AU9" s="621"/>
      <c r="AV9" s="621"/>
      <c r="AW9" s="621"/>
      <c r="AX9" s="621"/>
      <c r="AY9" s="621"/>
      <c r="AZ9" s="621"/>
      <c r="BA9" s="621"/>
      <c r="BB9" s="621"/>
      <c r="BC9" s="621"/>
      <c r="BD9" s="621"/>
      <c r="BE9" s="621"/>
      <c r="BF9" s="622"/>
      <c r="BG9" s="623">
        <v>1229122</v>
      </c>
      <c r="BH9" s="626"/>
      <c r="BI9" s="626"/>
      <c r="BJ9" s="626"/>
      <c r="BK9" s="626"/>
      <c r="BL9" s="626"/>
      <c r="BM9" s="626"/>
      <c r="BN9" s="627"/>
      <c r="BO9" s="685">
        <v>32.4</v>
      </c>
      <c r="BP9" s="685"/>
      <c r="BQ9" s="685"/>
      <c r="BR9" s="685"/>
      <c r="BS9" s="631" t="s">
        <v>129</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665766</v>
      </c>
      <c r="CS9" s="626"/>
      <c r="CT9" s="626"/>
      <c r="CU9" s="626"/>
      <c r="CV9" s="626"/>
      <c r="CW9" s="626"/>
      <c r="CX9" s="626"/>
      <c r="CY9" s="627"/>
      <c r="CZ9" s="685">
        <v>5.6</v>
      </c>
      <c r="DA9" s="685"/>
      <c r="DB9" s="685"/>
      <c r="DC9" s="685"/>
      <c r="DD9" s="631" t="s">
        <v>230</v>
      </c>
      <c r="DE9" s="626"/>
      <c r="DF9" s="626"/>
      <c r="DG9" s="626"/>
      <c r="DH9" s="626"/>
      <c r="DI9" s="626"/>
      <c r="DJ9" s="626"/>
      <c r="DK9" s="626"/>
      <c r="DL9" s="626"/>
      <c r="DM9" s="626"/>
      <c r="DN9" s="626"/>
      <c r="DO9" s="626"/>
      <c r="DP9" s="627"/>
      <c r="DQ9" s="631">
        <v>559866</v>
      </c>
      <c r="DR9" s="626"/>
      <c r="DS9" s="626"/>
      <c r="DT9" s="626"/>
      <c r="DU9" s="626"/>
      <c r="DV9" s="626"/>
      <c r="DW9" s="626"/>
      <c r="DX9" s="626"/>
      <c r="DY9" s="626"/>
      <c r="DZ9" s="626"/>
      <c r="EA9" s="626"/>
      <c r="EB9" s="626"/>
      <c r="EC9" s="666"/>
    </row>
    <row r="10" spans="2:143" ht="11.25" customHeight="1">
      <c r="B10" s="620" t="s">
        <v>246</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230</v>
      </c>
      <c r="AA10" s="685"/>
      <c r="AB10" s="685"/>
      <c r="AC10" s="685"/>
      <c r="AD10" s="686" t="s">
        <v>129</v>
      </c>
      <c r="AE10" s="686"/>
      <c r="AF10" s="686"/>
      <c r="AG10" s="686"/>
      <c r="AH10" s="686"/>
      <c r="AI10" s="686"/>
      <c r="AJ10" s="686"/>
      <c r="AK10" s="686"/>
      <c r="AL10" s="628" t="s">
        <v>230</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83963</v>
      </c>
      <c r="BH10" s="626"/>
      <c r="BI10" s="626"/>
      <c r="BJ10" s="626"/>
      <c r="BK10" s="626"/>
      <c r="BL10" s="626"/>
      <c r="BM10" s="626"/>
      <c r="BN10" s="627"/>
      <c r="BO10" s="685">
        <v>2.2000000000000002</v>
      </c>
      <c r="BP10" s="685"/>
      <c r="BQ10" s="685"/>
      <c r="BR10" s="685"/>
      <c r="BS10" s="631" t="s">
        <v>129</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21999</v>
      </c>
      <c r="CS10" s="626"/>
      <c r="CT10" s="626"/>
      <c r="CU10" s="626"/>
      <c r="CV10" s="626"/>
      <c r="CW10" s="626"/>
      <c r="CX10" s="626"/>
      <c r="CY10" s="627"/>
      <c r="CZ10" s="685">
        <v>0.2</v>
      </c>
      <c r="DA10" s="685"/>
      <c r="DB10" s="685"/>
      <c r="DC10" s="685"/>
      <c r="DD10" s="631" t="s">
        <v>230</v>
      </c>
      <c r="DE10" s="626"/>
      <c r="DF10" s="626"/>
      <c r="DG10" s="626"/>
      <c r="DH10" s="626"/>
      <c r="DI10" s="626"/>
      <c r="DJ10" s="626"/>
      <c r="DK10" s="626"/>
      <c r="DL10" s="626"/>
      <c r="DM10" s="626"/>
      <c r="DN10" s="626"/>
      <c r="DO10" s="626"/>
      <c r="DP10" s="627"/>
      <c r="DQ10" s="631">
        <v>14957</v>
      </c>
      <c r="DR10" s="626"/>
      <c r="DS10" s="626"/>
      <c r="DT10" s="626"/>
      <c r="DU10" s="626"/>
      <c r="DV10" s="626"/>
      <c r="DW10" s="626"/>
      <c r="DX10" s="626"/>
      <c r="DY10" s="626"/>
      <c r="DZ10" s="626"/>
      <c r="EA10" s="626"/>
      <c r="EB10" s="626"/>
      <c r="EC10" s="666"/>
    </row>
    <row r="11" spans="2:143" ht="11.25" customHeight="1">
      <c r="B11" s="620" t="s">
        <v>249</v>
      </c>
      <c r="C11" s="621"/>
      <c r="D11" s="621"/>
      <c r="E11" s="621"/>
      <c r="F11" s="621"/>
      <c r="G11" s="621"/>
      <c r="H11" s="621"/>
      <c r="I11" s="621"/>
      <c r="J11" s="621"/>
      <c r="K11" s="621"/>
      <c r="L11" s="621"/>
      <c r="M11" s="621"/>
      <c r="N11" s="621"/>
      <c r="O11" s="621"/>
      <c r="P11" s="621"/>
      <c r="Q11" s="622"/>
      <c r="R11" s="623" t="s">
        <v>230</v>
      </c>
      <c r="S11" s="626"/>
      <c r="T11" s="626"/>
      <c r="U11" s="626"/>
      <c r="V11" s="626"/>
      <c r="W11" s="626"/>
      <c r="X11" s="626"/>
      <c r="Y11" s="627"/>
      <c r="Z11" s="685" t="s">
        <v>129</v>
      </c>
      <c r="AA11" s="685"/>
      <c r="AB11" s="685"/>
      <c r="AC11" s="685"/>
      <c r="AD11" s="686" t="s">
        <v>230</v>
      </c>
      <c r="AE11" s="686"/>
      <c r="AF11" s="686"/>
      <c r="AG11" s="686"/>
      <c r="AH11" s="686"/>
      <c r="AI11" s="686"/>
      <c r="AJ11" s="686"/>
      <c r="AK11" s="686"/>
      <c r="AL11" s="628" t="s">
        <v>129</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207267</v>
      </c>
      <c r="BH11" s="626"/>
      <c r="BI11" s="626"/>
      <c r="BJ11" s="626"/>
      <c r="BK11" s="626"/>
      <c r="BL11" s="626"/>
      <c r="BM11" s="626"/>
      <c r="BN11" s="627"/>
      <c r="BO11" s="685">
        <v>5.5</v>
      </c>
      <c r="BP11" s="685"/>
      <c r="BQ11" s="685"/>
      <c r="BR11" s="685"/>
      <c r="BS11" s="631" t="s">
        <v>129</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263481</v>
      </c>
      <c r="CS11" s="626"/>
      <c r="CT11" s="626"/>
      <c r="CU11" s="626"/>
      <c r="CV11" s="626"/>
      <c r="CW11" s="626"/>
      <c r="CX11" s="626"/>
      <c r="CY11" s="627"/>
      <c r="CZ11" s="685">
        <v>2.2000000000000002</v>
      </c>
      <c r="DA11" s="685"/>
      <c r="DB11" s="685"/>
      <c r="DC11" s="685"/>
      <c r="DD11" s="631">
        <v>161349</v>
      </c>
      <c r="DE11" s="626"/>
      <c r="DF11" s="626"/>
      <c r="DG11" s="626"/>
      <c r="DH11" s="626"/>
      <c r="DI11" s="626"/>
      <c r="DJ11" s="626"/>
      <c r="DK11" s="626"/>
      <c r="DL11" s="626"/>
      <c r="DM11" s="626"/>
      <c r="DN11" s="626"/>
      <c r="DO11" s="626"/>
      <c r="DP11" s="627"/>
      <c r="DQ11" s="631">
        <v>87273</v>
      </c>
      <c r="DR11" s="626"/>
      <c r="DS11" s="626"/>
      <c r="DT11" s="626"/>
      <c r="DU11" s="626"/>
      <c r="DV11" s="626"/>
      <c r="DW11" s="626"/>
      <c r="DX11" s="626"/>
      <c r="DY11" s="626"/>
      <c r="DZ11" s="626"/>
      <c r="EA11" s="626"/>
      <c r="EB11" s="626"/>
      <c r="EC11" s="666"/>
    </row>
    <row r="12" spans="2:143" ht="11.25" customHeight="1">
      <c r="B12" s="620" t="s">
        <v>252</v>
      </c>
      <c r="C12" s="621"/>
      <c r="D12" s="621"/>
      <c r="E12" s="621"/>
      <c r="F12" s="621"/>
      <c r="G12" s="621"/>
      <c r="H12" s="621"/>
      <c r="I12" s="621"/>
      <c r="J12" s="621"/>
      <c r="K12" s="621"/>
      <c r="L12" s="621"/>
      <c r="M12" s="621"/>
      <c r="N12" s="621"/>
      <c r="O12" s="621"/>
      <c r="P12" s="621"/>
      <c r="Q12" s="622"/>
      <c r="R12" s="623">
        <v>643619</v>
      </c>
      <c r="S12" s="626"/>
      <c r="T12" s="626"/>
      <c r="U12" s="626"/>
      <c r="V12" s="626"/>
      <c r="W12" s="626"/>
      <c r="X12" s="626"/>
      <c r="Y12" s="627"/>
      <c r="Z12" s="685">
        <v>5.3</v>
      </c>
      <c r="AA12" s="685"/>
      <c r="AB12" s="685"/>
      <c r="AC12" s="685"/>
      <c r="AD12" s="686">
        <v>643619</v>
      </c>
      <c r="AE12" s="686"/>
      <c r="AF12" s="686"/>
      <c r="AG12" s="686"/>
      <c r="AH12" s="686"/>
      <c r="AI12" s="686"/>
      <c r="AJ12" s="686"/>
      <c r="AK12" s="686"/>
      <c r="AL12" s="628">
        <v>10.1</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1935190</v>
      </c>
      <c r="BH12" s="626"/>
      <c r="BI12" s="626"/>
      <c r="BJ12" s="626"/>
      <c r="BK12" s="626"/>
      <c r="BL12" s="626"/>
      <c r="BM12" s="626"/>
      <c r="BN12" s="627"/>
      <c r="BO12" s="685">
        <v>50.9</v>
      </c>
      <c r="BP12" s="685"/>
      <c r="BQ12" s="685"/>
      <c r="BR12" s="685"/>
      <c r="BS12" s="631" t="s">
        <v>129</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35534</v>
      </c>
      <c r="CS12" s="626"/>
      <c r="CT12" s="626"/>
      <c r="CU12" s="626"/>
      <c r="CV12" s="626"/>
      <c r="CW12" s="626"/>
      <c r="CX12" s="626"/>
      <c r="CY12" s="627"/>
      <c r="CZ12" s="685">
        <v>0.3</v>
      </c>
      <c r="DA12" s="685"/>
      <c r="DB12" s="685"/>
      <c r="DC12" s="685"/>
      <c r="DD12" s="631" t="s">
        <v>129</v>
      </c>
      <c r="DE12" s="626"/>
      <c r="DF12" s="626"/>
      <c r="DG12" s="626"/>
      <c r="DH12" s="626"/>
      <c r="DI12" s="626"/>
      <c r="DJ12" s="626"/>
      <c r="DK12" s="626"/>
      <c r="DL12" s="626"/>
      <c r="DM12" s="626"/>
      <c r="DN12" s="626"/>
      <c r="DO12" s="626"/>
      <c r="DP12" s="627"/>
      <c r="DQ12" s="631">
        <v>28890</v>
      </c>
      <c r="DR12" s="626"/>
      <c r="DS12" s="626"/>
      <c r="DT12" s="626"/>
      <c r="DU12" s="626"/>
      <c r="DV12" s="626"/>
      <c r="DW12" s="626"/>
      <c r="DX12" s="626"/>
      <c r="DY12" s="626"/>
      <c r="DZ12" s="626"/>
      <c r="EA12" s="626"/>
      <c r="EB12" s="626"/>
      <c r="EC12" s="666"/>
    </row>
    <row r="13" spans="2:143" ht="11.25" customHeight="1">
      <c r="B13" s="620" t="s">
        <v>255</v>
      </c>
      <c r="C13" s="621"/>
      <c r="D13" s="621"/>
      <c r="E13" s="621"/>
      <c r="F13" s="621"/>
      <c r="G13" s="621"/>
      <c r="H13" s="621"/>
      <c r="I13" s="621"/>
      <c r="J13" s="621"/>
      <c r="K13" s="621"/>
      <c r="L13" s="621"/>
      <c r="M13" s="621"/>
      <c r="N13" s="621"/>
      <c r="O13" s="621"/>
      <c r="P13" s="621"/>
      <c r="Q13" s="622"/>
      <c r="R13" s="623">
        <v>18196</v>
      </c>
      <c r="S13" s="626"/>
      <c r="T13" s="626"/>
      <c r="U13" s="626"/>
      <c r="V13" s="626"/>
      <c r="W13" s="626"/>
      <c r="X13" s="626"/>
      <c r="Y13" s="627"/>
      <c r="Z13" s="685">
        <v>0.1</v>
      </c>
      <c r="AA13" s="685"/>
      <c r="AB13" s="685"/>
      <c r="AC13" s="685"/>
      <c r="AD13" s="686">
        <v>18196</v>
      </c>
      <c r="AE13" s="686"/>
      <c r="AF13" s="686"/>
      <c r="AG13" s="686"/>
      <c r="AH13" s="686"/>
      <c r="AI13" s="686"/>
      <c r="AJ13" s="686"/>
      <c r="AK13" s="686"/>
      <c r="AL13" s="628">
        <v>0.3</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1904717</v>
      </c>
      <c r="BH13" s="626"/>
      <c r="BI13" s="626"/>
      <c r="BJ13" s="626"/>
      <c r="BK13" s="626"/>
      <c r="BL13" s="626"/>
      <c r="BM13" s="626"/>
      <c r="BN13" s="627"/>
      <c r="BO13" s="685">
        <v>50.1</v>
      </c>
      <c r="BP13" s="685"/>
      <c r="BQ13" s="685"/>
      <c r="BR13" s="685"/>
      <c r="BS13" s="631" t="s">
        <v>129</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1086520</v>
      </c>
      <c r="CS13" s="626"/>
      <c r="CT13" s="626"/>
      <c r="CU13" s="626"/>
      <c r="CV13" s="626"/>
      <c r="CW13" s="626"/>
      <c r="CX13" s="626"/>
      <c r="CY13" s="627"/>
      <c r="CZ13" s="685">
        <v>9.1999999999999993</v>
      </c>
      <c r="DA13" s="685"/>
      <c r="DB13" s="685"/>
      <c r="DC13" s="685"/>
      <c r="DD13" s="631">
        <v>756354</v>
      </c>
      <c r="DE13" s="626"/>
      <c r="DF13" s="626"/>
      <c r="DG13" s="626"/>
      <c r="DH13" s="626"/>
      <c r="DI13" s="626"/>
      <c r="DJ13" s="626"/>
      <c r="DK13" s="626"/>
      <c r="DL13" s="626"/>
      <c r="DM13" s="626"/>
      <c r="DN13" s="626"/>
      <c r="DO13" s="626"/>
      <c r="DP13" s="627"/>
      <c r="DQ13" s="631">
        <v>611970</v>
      </c>
      <c r="DR13" s="626"/>
      <c r="DS13" s="626"/>
      <c r="DT13" s="626"/>
      <c r="DU13" s="626"/>
      <c r="DV13" s="626"/>
      <c r="DW13" s="626"/>
      <c r="DX13" s="626"/>
      <c r="DY13" s="626"/>
      <c r="DZ13" s="626"/>
      <c r="EA13" s="626"/>
      <c r="EB13" s="626"/>
      <c r="EC13" s="666"/>
    </row>
    <row r="14" spans="2:143" ht="11.25" customHeight="1">
      <c r="B14" s="620" t="s">
        <v>258</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129</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134198</v>
      </c>
      <c r="BH14" s="626"/>
      <c r="BI14" s="626"/>
      <c r="BJ14" s="626"/>
      <c r="BK14" s="626"/>
      <c r="BL14" s="626"/>
      <c r="BM14" s="626"/>
      <c r="BN14" s="627"/>
      <c r="BO14" s="685">
        <v>3.5</v>
      </c>
      <c r="BP14" s="685"/>
      <c r="BQ14" s="685"/>
      <c r="BR14" s="685"/>
      <c r="BS14" s="631" t="s">
        <v>129</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459033</v>
      </c>
      <c r="CS14" s="626"/>
      <c r="CT14" s="626"/>
      <c r="CU14" s="626"/>
      <c r="CV14" s="626"/>
      <c r="CW14" s="626"/>
      <c r="CX14" s="626"/>
      <c r="CY14" s="627"/>
      <c r="CZ14" s="685">
        <v>3.9</v>
      </c>
      <c r="DA14" s="685"/>
      <c r="DB14" s="685"/>
      <c r="DC14" s="685"/>
      <c r="DD14" s="631" t="s">
        <v>129</v>
      </c>
      <c r="DE14" s="626"/>
      <c r="DF14" s="626"/>
      <c r="DG14" s="626"/>
      <c r="DH14" s="626"/>
      <c r="DI14" s="626"/>
      <c r="DJ14" s="626"/>
      <c r="DK14" s="626"/>
      <c r="DL14" s="626"/>
      <c r="DM14" s="626"/>
      <c r="DN14" s="626"/>
      <c r="DO14" s="626"/>
      <c r="DP14" s="627"/>
      <c r="DQ14" s="631">
        <v>459033</v>
      </c>
      <c r="DR14" s="626"/>
      <c r="DS14" s="626"/>
      <c r="DT14" s="626"/>
      <c r="DU14" s="626"/>
      <c r="DV14" s="626"/>
      <c r="DW14" s="626"/>
      <c r="DX14" s="626"/>
      <c r="DY14" s="626"/>
      <c r="DZ14" s="626"/>
      <c r="EA14" s="626"/>
      <c r="EB14" s="626"/>
      <c r="EC14" s="666"/>
    </row>
    <row r="15" spans="2:143" ht="11.25" customHeight="1">
      <c r="B15" s="620" t="s">
        <v>261</v>
      </c>
      <c r="C15" s="621"/>
      <c r="D15" s="621"/>
      <c r="E15" s="621"/>
      <c r="F15" s="621"/>
      <c r="G15" s="621"/>
      <c r="H15" s="621"/>
      <c r="I15" s="621"/>
      <c r="J15" s="621"/>
      <c r="K15" s="621"/>
      <c r="L15" s="621"/>
      <c r="M15" s="621"/>
      <c r="N15" s="621"/>
      <c r="O15" s="621"/>
      <c r="P15" s="621"/>
      <c r="Q15" s="622"/>
      <c r="R15" s="623">
        <v>18581</v>
      </c>
      <c r="S15" s="626"/>
      <c r="T15" s="626"/>
      <c r="U15" s="626"/>
      <c r="V15" s="626"/>
      <c r="W15" s="626"/>
      <c r="X15" s="626"/>
      <c r="Y15" s="627"/>
      <c r="Z15" s="685">
        <v>0.2</v>
      </c>
      <c r="AA15" s="685"/>
      <c r="AB15" s="685"/>
      <c r="AC15" s="685"/>
      <c r="AD15" s="686">
        <v>18581</v>
      </c>
      <c r="AE15" s="686"/>
      <c r="AF15" s="686"/>
      <c r="AG15" s="686"/>
      <c r="AH15" s="686"/>
      <c r="AI15" s="686"/>
      <c r="AJ15" s="686"/>
      <c r="AK15" s="686"/>
      <c r="AL15" s="628">
        <v>0.3</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155253</v>
      </c>
      <c r="BH15" s="626"/>
      <c r="BI15" s="626"/>
      <c r="BJ15" s="626"/>
      <c r="BK15" s="626"/>
      <c r="BL15" s="626"/>
      <c r="BM15" s="626"/>
      <c r="BN15" s="627"/>
      <c r="BO15" s="685">
        <v>4.0999999999999996</v>
      </c>
      <c r="BP15" s="685"/>
      <c r="BQ15" s="685"/>
      <c r="BR15" s="685"/>
      <c r="BS15" s="631" t="s">
        <v>230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1274508</v>
      </c>
      <c r="CS15" s="626"/>
      <c r="CT15" s="626"/>
      <c r="CU15" s="626"/>
      <c r="CV15" s="626"/>
      <c r="CW15" s="626"/>
      <c r="CX15" s="626"/>
      <c r="CY15" s="627"/>
      <c r="CZ15" s="685">
        <v>10.8</v>
      </c>
      <c r="DA15" s="685"/>
      <c r="DB15" s="685"/>
      <c r="DC15" s="685"/>
      <c r="DD15" s="631">
        <v>22861</v>
      </c>
      <c r="DE15" s="626"/>
      <c r="DF15" s="626"/>
      <c r="DG15" s="626"/>
      <c r="DH15" s="626"/>
      <c r="DI15" s="626"/>
      <c r="DJ15" s="626"/>
      <c r="DK15" s="626"/>
      <c r="DL15" s="626"/>
      <c r="DM15" s="626"/>
      <c r="DN15" s="626"/>
      <c r="DO15" s="626"/>
      <c r="DP15" s="627"/>
      <c r="DQ15" s="631">
        <v>854596</v>
      </c>
      <c r="DR15" s="626"/>
      <c r="DS15" s="626"/>
      <c r="DT15" s="626"/>
      <c r="DU15" s="626"/>
      <c r="DV15" s="626"/>
      <c r="DW15" s="626"/>
      <c r="DX15" s="626"/>
      <c r="DY15" s="626"/>
      <c r="DZ15" s="626"/>
      <c r="EA15" s="626"/>
      <c r="EB15" s="626"/>
      <c r="EC15" s="666"/>
    </row>
    <row r="16" spans="2:143" ht="11.25" customHeight="1">
      <c r="B16" s="620" t="s">
        <v>264</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129</v>
      </c>
      <c r="AA16" s="685"/>
      <c r="AB16" s="685"/>
      <c r="AC16" s="685"/>
      <c r="AD16" s="686" t="s">
        <v>129</v>
      </c>
      <c r="AE16" s="686"/>
      <c r="AF16" s="686"/>
      <c r="AG16" s="686"/>
      <c r="AH16" s="686"/>
      <c r="AI16" s="686"/>
      <c r="AJ16" s="686"/>
      <c r="AK16" s="686"/>
      <c r="AL16" s="628" t="s">
        <v>129</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230</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32079</v>
      </c>
      <c r="CS16" s="626"/>
      <c r="CT16" s="626"/>
      <c r="CU16" s="626"/>
      <c r="CV16" s="626"/>
      <c r="CW16" s="626"/>
      <c r="CX16" s="626"/>
      <c r="CY16" s="627"/>
      <c r="CZ16" s="685">
        <v>0.3</v>
      </c>
      <c r="DA16" s="685"/>
      <c r="DB16" s="685"/>
      <c r="DC16" s="685"/>
      <c r="DD16" s="631" t="s">
        <v>230</v>
      </c>
      <c r="DE16" s="626"/>
      <c r="DF16" s="626"/>
      <c r="DG16" s="626"/>
      <c r="DH16" s="626"/>
      <c r="DI16" s="626"/>
      <c r="DJ16" s="626"/>
      <c r="DK16" s="626"/>
      <c r="DL16" s="626"/>
      <c r="DM16" s="626"/>
      <c r="DN16" s="626"/>
      <c r="DO16" s="626"/>
      <c r="DP16" s="627"/>
      <c r="DQ16" s="631">
        <v>7828</v>
      </c>
      <c r="DR16" s="626"/>
      <c r="DS16" s="626"/>
      <c r="DT16" s="626"/>
      <c r="DU16" s="626"/>
      <c r="DV16" s="626"/>
      <c r="DW16" s="626"/>
      <c r="DX16" s="626"/>
      <c r="DY16" s="626"/>
      <c r="DZ16" s="626"/>
      <c r="EA16" s="626"/>
      <c r="EB16" s="626"/>
      <c r="EC16" s="666"/>
    </row>
    <row r="17" spans="2:133" ht="11.25" customHeight="1">
      <c r="B17" s="620" t="s">
        <v>267</v>
      </c>
      <c r="C17" s="621"/>
      <c r="D17" s="621"/>
      <c r="E17" s="621"/>
      <c r="F17" s="621"/>
      <c r="G17" s="621"/>
      <c r="H17" s="621"/>
      <c r="I17" s="621"/>
      <c r="J17" s="621"/>
      <c r="K17" s="621"/>
      <c r="L17" s="621"/>
      <c r="M17" s="621"/>
      <c r="N17" s="621"/>
      <c r="O17" s="621"/>
      <c r="P17" s="621"/>
      <c r="Q17" s="622"/>
      <c r="R17" s="623">
        <v>19828</v>
      </c>
      <c r="S17" s="626"/>
      <c r="T17" s="626"/>
      <c r="U17" s="626"/>
      <c r="V17" s="626"/>
      <c r="W17" s="626"/>
      <c r="X17" s="626"/>
      <c r="Y17" s="627"/>
      <c r="Z17" s="685">
        <v>0.2</v>
      </c>
      <c r="AA17" s="685"/>
      <c r="AB17" s="685"/>
      <c r="AC17" s="685"/>
      <c r="AD17" s="686">
        <v>19828</v>
      </c>
      <c r="AE17" s="686"/>
      <c r="AF17" s="686"/>
      <c r="AG17" s="686"/>
      <c r="AH17" s="686"/>
      <c r="AI17" s="686"/>
      <c r="AJ17" s="686"/>
      <c r="AK17" s="686"/>
      <c r="AL17" s="628">
        <v>0.3</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230</v>
      </c>
      <c r="BH17" s="626"/>
      <c r="BI17" s="626"/>
      <c r="BJ17" s="626"/>
      <c r="BK17" s="626"/>
      <c r="BL17" s="626"/>
      <c r="BM17" s="626"/>
      <c r="BN17" s="627"/>
      <c r="BO17" s="685" t="s">
        <v>230</v>
      </c>
      <c r="BP17" s="685"/>
      <c r="BQ17" s="685"/>
      <c r="BR17" s="685"/>
      <c r="BS17" s="631" t="s">
        <v>129</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1090555</v>
      </c>
      <c r="CS17" s="626"/>
      <c r="CT17" s="626"/>
      <c r="CU17" s="626"/>
      <c r="CV17" s="626"/>
      <c r="CW17" s="626"/>
      <c r="CX17" s="626"/>
      <c r="CY17" s="627"/>
      <c r="CZ17" s="685">
        <v>9.1999999999999993</v>
      </c>
      <c r="DA17" s="685"/>
      <c r="DB17" s="685"/>
      <c r="DC17" s="685"/>
      <c r="DD17" s="631" t="s">
        <v>129</v>
      </c>
      <c r="DE17" s="626"/>
      <c r="DF17" s="626"/>
      <c r="DG17" s="626"/>
      <c r="DH17" s="626"/>
      <c r="DI17" s="626"/>
      <c r="DJ17" s="626"/>
      <c r="DK17" s="626"/>
      <c r="DL17" s="626"/>
      <c r="DM17" s="626"/>
      <c r="DN17" s="626"/>
      <c r="DO17" s="626"/>
      <c r="DP17" s="627"/>
      <c r="DQ17" s="631">
        <v>1037223</v>
      </c>
      <c r="DR17" s="626"/>
      <c r="DS17" s="626"/>
      <c r="DT17" s="626"/>
      <c r="DU17" s="626"/>
      <c r="DV17" s="626"/>
      <c r="DW17" s="626"/>
      <c r="DX17" s="626"/>
      <c r="DY17" s="626"/>
      <c r="DZ17" s="626"/>
      <c r="EA17" s="626"/>
      <c r="EB17" s="626"/>
      <c r="EC17" s="666"/>
    </row>
    <row r="18" spans="2:133" ht="11.25" customHeight="1">
      <c r="B18" s="620" t="s">
        <v>270</v>
      </c>
      <c r="C18" s="621"/>
      <c r="D18" s="621"/>
      <c r="E18" s="621"/>
      <c r="F18" s="621"/>
      <c r="G18" s="621"/>
      <c r="H18" s="621"/>
      <c r="I18" s="621"/>
      <c r="J18" s="621"/>
      <c r="K18" s="621"/>
      <c r="L18" s="621"/>
      <c r="M18" s="621"/>
      <c r="N18" s="621"/>
      <c r="O18" s="621"/>
      <c r="P18" s="621"/>
      <c r="Q18" s="622"/>
      <c r="R18" s="623">
        <v>1892146</v>
      </c>
      <c r="S18" s="626"/>
      <c r="T18" s="626"/>
      <c r="U18" s="626"/>
      <c r="V18" s="626"/>
      <c r="W18" s="626"/>
      <c r="X18" s="626"/>
      <c r="Y18" s="627"/>
      <c r="Z18" s="685">
        <v>15.5</v>
      </c>
      <c r="AA18" s="685"/>
      <c r="AB18" s="685"/>
      <c r="AC18" s="685"/>
      <c r="AD18" s="686">
        <v>1754804</v>
      </c>
      <c r="AE18" s="686"/>
      <c r="AF18" s="686"/>
      <c r="AG18" s="686"/>
      <c r="AH18" s="686"/>
      <c r="AI18" s="686"/>
      <c r="AJ18" s="686"/>
      <c r="AK18" s="686"/>
      <c r="AL18" s="628">
        <v>27.6</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129</v>
      </c>
      <c r="BP18" s="685"/>
      <c r="BQ18" s="685"/>
      <c r="BR18" s="685"/>
      <c r="BS18" s="631" t="s">
        <v>129</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230</v>
      </c>
      <c r="CS18" s="626"/>
      <c r="CT18" s="626"/>
      <c r="CU18" s="626"/>
      <c r="CV18" s="626"/>
      <c r="CW18" s="626"/>
      <c r="CX18" s="626"/>
      <c r="CY18" s="627"/>
      <c r="CZ18" s="685" t="s">
        <v>129</v>
      </c>
      <c r="DA18" s="685"/>
      <c r="DB18" s="685"/>
      <c r="DC18" s="685"/>
      <c r="DD18" s="631" t="s">
        <v>230</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c r="B19" s="620" t="s">
        <v>273</v>
      </c>
      <c r="C19" s="621"/>
      <c r="D19" s="621"/>
      <c r="E19" s="621"/>
      <c r="F19" s="621"/>
      <c r="G19" s="621"/>
      <c r="H19" s="621"/>
      <c r="I19" s="621"/>
      <c r="J19" s="621"/>
      <c r="K19" s="621"/>
      <c r="L19" s="621"/>
      <c r="M19" s="621"/>
      <c r="N19" s="621"/>
      <c r="O19" s="621"/>
      <c r="P19" s="621"/>
      <c r="Q19" s="622"/>
      <c r="R19" s="623">
        <v>1754804</v>
      </c>
      <c r="S19" s="626"/>
      <c r="T19" s="626"/>
      <c r="U19" s="626"/>
      <c r="V19" s="626"/>
      <c r="W19" s="626"/>
      <c r="X19" s="626"/>
      <c r="Y19" s="627"/>
      <c r="Z19" s="685">
        <v>14.4</v>
      </c>
      <c r="AA19" s="685"/>
      <c r="AB19" s="685"/>
      <c r="AC19" s="685"/>
      <c r="AD19" s="686">
        <v>1754804</v>
      </c>
      <c r="AE19" s="686"/>
      <c r="AF19" s="686"/>
      <c r="AG19" s="686"/>
      <c r="AH19" s="686"/>
      <c r="AI19" s="686"/>
      <c r="AJ19" s="686"/>
      <c r="AK19" s="686"/>
      <c r="AL19" s="628">
        <v>27.6</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129</v>
      </c>
      <c r="BH19" s="626"/>
      <c r="BI19" s="626"/>
      <c r="BJ19" s="626"/>
      <c r="BK19" s="626"/>
      <c r="BL19" s="626"/>
      <c r="BM19" s="626"/>
      <c r="BN19" s="627"/>
      <c r="BO19" s="685" t="s">
        <v>129</v>
      </c>
      <c r="BP19" s="685"/>
      <c r="BQ19" s="685"/>
      <c r="BR19" s="685"/>
      <c r="BS19" s="631" t="s">
        <v>129</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c r="B20" s="620" t="s">
        <v>276</v>
      </c>
      <c r="C20" s="621"/>
      <c r="D20" s="621"/>
      <c r="E20" s="621"/>
      <c r="F20" s="621"/>
      <c r="G20" s="621"/>
      <c r="H20" s="621"/>
      <c r="I20" s="621"/>
      <c r="J20" s="621"/>
      <c r="K20" s="621"/>
      <c r="L20" s="621"/>
      <c r="M20" s="621"/>
      <c r="N20" s="621"/>
      <c r="O20" s="621"/>
      <c r="P20" s="621"/>
      <c r="Q20" s="622"/>
      <c r="R20" s="623">
        <v>137342</v>
      </c>
      <c r="S20" s="626"/>
      <c r="T20" s="626"/>
      <c r="U20" s="626"/>
      <c r="V20" s="626"/>
      <c r="W20" s="626"/>
      <c r="X20" s="626"/>
      <c r="Y20" s="627"/>
      <c r="Z20" s="685">
        <v>1.1000000000000001</v>
      </c>
      <c r="AA20" s="685"/>
      <c r="AB20" s="685"/>
      <c r="AC20" s="685"/>
      <c r="AD20" s="686" t="s">
        <v>129</v>
      </c>
      <c r="AE20" s="686"/>
      <c r="AF20" s="686"/>
      <c r="AG20" s="686"/>
      <c r="AH20" s="686"/>
      <c r="AI20" s="686"/>
      <c r="AJ20" s="686"/>
      <c r="AK20" s="686"/>
      <c r="AL20" s="628" t="s">
        <v>230</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129</v>
      </c>
      <c r="BH20" s="626"/>
      <c r="BI20" s="626"/>
      <c r="BJ20" s="626"/>
      <c r="BK20" s="626"/>
      <c r="BL20" s="626"/>
      <c r="BM20" s="626"/>
      <c r="BN20" s="627"/>
      <c r="BO20" s="685" t="s">
        <v>230</v>
      </c>
      <c r="BP20" s="685"/>
      <c r="BQ20" s="685"/>
      <c r="BR20" s="685"/>
      <c r="BS20" s="631" t="s">
        <v>129</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11809454</v>
      </c>
      <c r="CS20" s="626"/>
      <c r="CT20" s="626"/>
      <c r="CU20" s="626"/>
      <c r="CV20" s="626"/>
      <c r="CW20" s="626"/>
      <c r="CX20" s="626"/>
      <c r="CY20" s="627"/>
      <c r="CZ20" s="685">
        <v>100</v>
      </c>
      <c r="DA20" s="685"/>
      <c r="DB20" s="685"/>
      <c r="DC20" s="685"/>
      <c r="DD20" s="631">
        <v>1135675</v>
      </c>
      <c r="DE20" s="626"/>
      <c r="DF20" s="626"/>
      <c r="DG20" s="626"/>
      <c r="DH20" s="626"/>
      <c r="DI20" s="626"/>
      <c r="DJ20" s="626"/>
      <c r="DK20" s="626"/>
      <c r="DL20" s="626"/>
      <c r="DM20" s="626"/>
      <c r="DN20" s="626"/>
      <c r="DO20" s="626"/>
      <c r="DP20" s="627"/>
      <c r="DQ20" s="631">
        <v>7249265</v>
      </c>
      <c r="DR20" s="626"/>
      <c r="DS20" s="626"/>
      <c r="DT20" s="626"/>
      <c r="DU20" s="626"/>
      <c r="DV20" s="626"/>
      <c r="DW20" s="626"/>
      <c r="DX20" s="626"/>
      <c r="DY20" s="626"/>
      <c r="DZ20" s="626"/>
      <c r="EA20" s="626"/>
      <c r="EB20" s="626"/>
      <c r="EC20" s="666"/>
    </row>
    <row r="21" spans="2:133" ht="11.25" customHeight="1">
      <c r="B21" s="620" t="s">
        <v>279</v>
      </c>
      <c r="C21" s="621"/>
      <c r="D21" s="621"/>
      <c r="E21" s="621"/>
      <c r="F21" s="621"/>
      <c r="G21" s="621"/>
      <c r="H21" s="621"/>
      <c r="I21" s="621"/>
      <c r="J21" s="621"/>
      <c r="K21" s="621"/>
      <c r="L21" s="621"/>
      <c r="M21" s="621"/>
      <c r="N21" s="621"/>
      <c r="O21" s="621"/>
      <c r="P21" s="621"/>
      <c r="Q21" s="622"/>
      <c r="R21" s="623" t="s">
        <v>230</v>
      </c>
      <c r="S21" s="626"/>
      <c r="T21" s="626"/>
      <c r="U21" s="626"/>
      <c r="V21" s="626"/>
      <c r="W21" s="626"/>
      <c r="X21" s="626"/>
      <c r="Y21" s="627"/>
      <c r="Z21" s="685" t="s">
        <v>129</v>
      </c>
      <c r="AA21" s="685"/>
      <c r="AB21" s="685"/>
      <c r="AC21" s="685"/>
      <c r="AD21" s="686" t="s">
        <v>230</v>
      </c>
      <c r="AE21" s="686"/>
      <c r="AF21" s="686"/>
      <c r="AG21" s="686"/>
      <c r="AH21" s="686"/>
      <c r="AI21" s="686"/>
      <c r="AJ21" s="686"/>
      <c r="AK21" s="686"/>
      <c r="AL21" s="628" t="s">
        <v>129</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230</v>
      </c>
      <c r="BH21" s="626"/>
      <c r="BI21" s="626"/>
      <c r="BJ21" s="626"/>
      <c r="BK21" s="626"/>
      <c r="BL21" s="626"/>
      <c r="BM21" s="626"/>
      <c r="BN21" s="627"/>
      <c r="BO21" s="685" t="s">
        <v>129</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281</v>
      </c>
      <c r="C22" s="621"/>
      <c r="D22" s="621"/>
      <c r="E22" s="621"/>
      <c r="F22" s="621"/>
      <c r="G22" s="621"/>
      <c r="H22" s="621"/>
      <c r="I22" s="621"/>
      <c r="J22" s="621"/>
      <c r="K22" s="621"/>
      <c r="L22" s="621"/>
      <c r="M22" s="621"/>
      <c r="N22" s="621"/>
      <c r="O22" s="621"/>
      <c r="P22" s="621"/>
      <c r="Q22" s="622"/>
      <c r="R22" s="623">
        <v>6471544</v>
      </c>
      <c r="S22" s="626"/>
      <c r="T22" s="626"/>
      <c r="U22" s="626"/>
      <c r="V22" s="626"/>
      <c r="W22" s="626"/>
      <c r="X22" s="626"/>
      <c r="Y22" s="627"/>
      <c r="Z22" s="685">
        <v>53.1</v>
      </c>
      <c r="AA22" s="685"/>
      <c r="AB22" s="685"/>
      <c r="AC22" s="685"/>
      <c r="AD22" s="686">
        <v>6334202</v>
      </c>
      <c r="AE22" s="686"/>
      <c r="AF22" s="686"/>
      <c r="AG22" s="686"/>
      <c r="AH22" s="686"/>
      <c r="AI22" s="686"/>
      <c r="AJ22" s="686"/>
      <c r="AK22" s="686"/>
      <c r="AL22" s="628">
        <v>99.6</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230</v>
      </c>
      <c r="BH22" s="626"/>
      <c r="BI22" s="626"/>
      <c r="BJ22" s="626"/>
      <c r="BK22" s="626"/>
      <c r="BL22" s="626"/>
      <c r="BM22" s="626"/>
      <c r="BN22" s="627"/>
      <c r="BO22" s="685" t="s">
        <v>230</v>
      </c>
      <c r="BP22" s="685"/>
      <c r="BQ22" s="685"/>
      <c r="BR22" s="685"/>
      <c r="BS22" s="631" t="s">
        <v>230</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284</v>
      </c>
      <c r="C23" s="621"/>
      <c r="D23" s="621"/>
      <c r="E23" s="621"/>
      <c r="F23" s="621"/>
      <c r="G23" s="621"/>
      <c r="H23" s="621"/>
      <c r="I23" s="621"/>
      <c r="J23" s="621"/>
      <c r="K23" s="621"/>
      <c r="L23" s="621"/>
      <c r="M23" s="621"/>
      <c r="N23" s="621"/>
      <c r="O23" s="621"/>
      <c r="P23" s="621"/>
      <c r="Q23" s="622"/>
      <c r="R23" s="623">
        <v>3155</v>
      </c>
      <c r="S23" s="626"/>
      <c r="T23" s="626"/>
      <c r="U23" s="626"/>
      <c r="V23" s="626"/>
      <c r="W23" s="626"/>
      <c r="X23" s="626"/>
      <c r="Y23" s="627"/>
      <c r="Z23" s="685">
        <v>0</v>
      </c>
      <c r="AA23" s="685"/>
      <c r="AB23" s="685"/>
      <c r="AC23" s="685"/>
      <c r="AD23" s="686">
        <v>3155</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230</v>
      </c>
      <c r="BP23" s="685"/>
      <c r="BQ23" s="685"/>
      <c r="BR23" s="685"/>
      <c r="BS23" s="631" t="s">
        <v>129</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c r="B24" s="620" t="s">
        <v>291</v>
      </c>
      <c r="C24" s="621"/>
      <c r="D24" s="621"/>
      <c r="E24" s="621"/>
      <c r="F24" s="621"/>
      <c r="G24" s="621"/>
      <c r="H24" s="621"/>
      <c r="I24" s="621"/>
      <c r="J24" s="621"/>
      <c r="K24" s="621"/>
      <c r="L24" s="621"/>
      <c r="M24" s="621"/>
      <c r="N24" s="621"/>
      <c r="O24" s="621"/>
      <c r="P24" s="621"/>
      <c r="Q24" s="622"/>
      <c r="R24" s="623">
        <v>389582</v>
      </c>
      <c r="S24" s="626"/>
      <c r="T24" s="626"/>
      <c r="U24" s="626"/>
      <c r="V24" s="626"/>
      <c r="W24" s="626"/>
      <c r="X24" s="626"/>
      <c r="Y24" s="627"/>
      <c r="Z24" s="685">
        <v>3.2</v>
      </c>
      <c r="AA24" s="685"/>
      <c r="AB24" s="685"/>
      <c r="AC24" s="685"/>
      <c r="AD24" s="686" t="s">
        <v>129</v>
      </c>
      <c r="AE24" s="686"/>
      <c r="AF24" s="686"/>
      <c r="AG24" s="686"/>
      <c r="AH24" s="686"/>
      <c r="AI24" s="686"/>
      <c r="AJ24" s="686"/>
      <c r="AK24" s="686"/>
      <c r="AL24" s="628" t="s">
        <v>230</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230</v>
      </c>
      <c r="BP24" s="685"/>
      <c r="BQ24" s="685"/>
      <c r="BR24" s="685"/>
      <c r="BS24" s="631" t="s">
        <v>129</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6059701</v>
      </c>
      <c r="CS24" s="689"/>
      <c r="CT24" s="689"/>
      <c r="CU24" s="689"/>
      <c r="CV24" s="689"/>
      <c r="CW24" s="689"/>
      <c r="CX24" s="689"/>
      <c r="CY24" s="735"/>
      <c r="CZ24" s="736">
        <v>51.3</v>
      </c>
      <c r="DA24" s="705"/>
      <c r="DB24" s="705"/>
      <c r="DC24" s="739"/>
      <c r="DD24" s="734">
        <v>3380776</v>
      </c>
      <c r="DE24" s="689"/>
      <c r="DF24" s="689"/>
      <c r="DG24" s="689"/>
      <c r="DH24" s="689"/>
      <c r="DI24" s="689"/>
      <c r="DJ24" s="689"/>
      <c r="DK24" s="735"/>
      <c r="DL24" s="734">
        <v>3374429</v>
      </c>
      <c r="DM24" s="689"/>
      <c r="DN24" s="689"/>
      <c r="DO24" s="689"/>
      <c r="DP24" s="689"/>
      <c r="DQ24" s="689"/>
      <c r="DR24" s="689"/>
      <c r="DS24" s="689"/>
      <c r="DT24" s="689"/>
      <c r="DU24" s="689"/>
      <c r="DV24" s="735"/>
      <c r="DW24" s="736">
        <v>49.7</v>
      </c>
      <c r="DX24" s="705"/>
      <c r="DY24" s="705"/>
      <c r="DZ24" s="705"/>
      <c r="EA24" s="705"/>
      <c r="EB24" s="705"/>
      <c r="EC24" s="737"/>
    </row>
    <row r="25" spans="2:133" ht="11.25" customHeight="1">
      <c r="B25" s="620" t="s">
        <v>294</v>
      </c>
      <c r="C25" s="621"/>
      <c r="D25" s="621"/>
      <c r="E25" s="621"/>
      <c r="F25" s="621"/>
      <c r="G25" s="621"/>
      <c r="H25" s="621"/>
      <c r="I25" s="621"/>
      <c r="J25" s="621"/>
      <c r="K25" s="621"/>
      <c r="L25" s="621"/>
      <c r="M25" s="621"/>
      <c r="N25" s="621"/>
      <c r="O25" s="621"/>
      <c r="P25" s="621"/>
      <c r="Q25" s="622"/>
      <c r="R25" s="623">
        <v>94435</v>
      </c>
      <c r="S25" s="626"/>
      <c r="T25" s="626"/>
      <c r="U25" s="626"/>
      <c r="V25" s="626"/>
      <c r="W25" s="626"/>
      <c r="X25" s="626"/>
      <c r="Y25" s="627"/>
      <c r="Z25" s="685">
        <v>0.8</v>
      </c>
      <c r="AA25" s="685"/>
      <c r="AB25" s="685"/>
      <c r="AC25" s="685"/>
      <c r="AD25" s="686">
        <v>15175</v>
      </c>
      <c r="AE25" s="686"/>
      <c r="AF25" s="686"/>
      <c r="AG25" s="686"/>
      <c r="AH25" s="686"/>
      <c r="AI25" s="686"/>
      <c r="AJ25" s="686"/>
      <c r="AK25" s="686"/>
      <c r="AL25" s="628">
        <v>0.2</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230</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1801156</v>
      </c>
      <c r="CS25" s="624"/>
      <c r="CT25" s="624"/>
      <c r="CU25" s="624"/>
      <c r="CV25" s="624"/>
      <c r="CW25" s="624"/>
      <c r="CX25" s="624"/>
      <c r="CY25" s="625"/>
      <c r="CZ25" s="628">
        <v>15.3</v>
      </c>
      <c r="DA25" s="657"/>
      <c r="DB25" s="657"/>
      <c r="DC25" s="658"/>
      <c r="DD25" s="631">
        <v>1572184</v>
      </c>
      <c r="DE25" s="624"/>
      <c r="DF25" s="624"/>
      <c r="DG25" s="624"/>
      <c r="DH25" s="624"/>
      <c r="DI25" s="624"/>
      <c r="DJ25" s="624"/>
      <c r="DK25" s="625"/>
      <c r="DL25" s="631">
        <v>1566286</v>
      </c>
      <c r="DM25" s="624"/>
      <c r="DN25" s="624"/>
      <c r="DO25" s="624"/>
      <c r="DP25" s="624"/>
      <c r="DQ25" s="624"/>
      <c r="DR25" s="624"/>
      <c r="DS25" s="624"/>
      <c r="DT25" s="624"/>
      <c r="DU25" s="624"/>
      <c r="DV25" s="625"/>
      <c r="DW25" s="628">
        <v>23.1</v>
      </c>
      <c r="DX25" s="657"/>
      <c r="DY25" s="657"/>
      <c r="DZ25" s="657"/>
      <c r="EA25" s="657"/>
      <c r="EB25" s="657"/>
      <c r="EC25" s="659"/>
    </row>
    <row r="26" spans="2:133" ht="11.25" customHeight="1">
      <c r="B26" s="620" t="s">
        <v>297</v>
      </c>
      <c r="C26" s="621"/>
      <c r="D26" s="621"/>
      <c r="E26" s="621"/>
      <c r="F26" s="621"/>
      <c r="G26" s="621"/>
      <c r="H26" s="621"/>
      <c r="I26" s="621"/>
      <c r="J26" s="621"/>
      <c r="K26" s="621"/>
      <c r="L26" s="621"/>
      <c r="M26" s="621"/>
      <c r="N26" s="621"/>
      <c r="O26" s="621"/>
      <c r="P26" s="621"/>
      <c r="Q26" s="622"/>
      <c r="R26" s="623">
        <v>80222</v>
      </c>
      <c r="S26" s="626"/>
      <c r="T26" s="626"/>
      <c r="U26" s="626"/>
      <c r="V26" s="626"/>
      <c r="W26" s="626"/>
      <c r="X26" s="626"/>
      <c r="Y26" s="627"/>
      <c r="Z26" s="685">
        <v>0.7</v>
      </c>
      <c r="AA26" s="685"/>
      <c r="AB26" s="685"/>
      <c r="AC26" s="685"/>
      <c r="AD26" s="686" t="s">
        <v>129</v>
      </c>
      <c r="AE26" s="686"/>
      <c r="AF26" s="686"/>
      <c r="AG26" s="686"/>
      <c r="AH26" s="686"/>
      <c r="AI26" s="686"/>
      <c r="AJ26" s="686"/>
      <c r="AK26" s="686"/>
      <c r="AL26" s="628" t="s">
        <v>129</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230</v>
      </c>
      <c r="BH26" s="626"/>
      <c r="BI26" s="626"/>
      <c r="BJ26" s="626"/>
      <c r="BK26" s="626"/>
      <c r="BL26" s="626"/>
      <c r="BM26" s="626"/>
      <c r="BN26" s="627"/>
      <c r="BO26" s="685" t="s">
        <v>129</v>
      </c>
      <c r="BP26" s="685"/>
      <c r="BQ26" s="685"/>
      <c r="BR26" s="685"/>
      <c r="BS26" s="631" t="s">
        <v>230</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920979</v>
      </c>
      <c r="CS26" s="626"/>
      <c r="CT26" s="626"/>
      <c r="CU26" s="626"/>
      <c r="CV26" s="626"/>
      <c r="CW26" s="626"/>
      <c r="CX26" s="626"/>
      <c r="CY26" s="627"/>
      <c r="CZ26" s="628">
        <v>7.8</v>
      </c>
      <c r="DA26" s="657"/>
      <c r="DB26" s="657"/>
      <c r="DC26" s="658"/>
      <c r="DD26" s="631">
        <v>807531</v>
      </c>
      <c r="DE26" s="626"/>
      <c r="DF26" s="626"/>
      <c r="DG26" s="626"/>
      <c r="DH26" s="626"/>
      <c r="DI26" s="626"/>
      <c r="DJ26" s="626"/>
      <c r="DK26" s="627"/>
      <c r="DL26" s="631" t="s">
        <v>230</v>
      </c>
      <c r="DM26" s="626"/>
      <c r="DN26" s="626"/>
      <c r="DO26" s="626"/>
      <c r="DP26" s="626"/>
      <c r="DQ26" s="626"/>
      <c r="DR26" s="626"/>
      <c r="DS26" s="626"/>
      <c r="DT26" s="626"/>
      <c r="DU26" s="626"/>
      <c r="DV26" s="627"/>
      <c r="DW26" s="628" t="s">
        <v>230</v>
      </c>
      <c r="DX26" s="657"/>
      <c r="DY26" s="657"/>
      <c r="DZ26" s="657"/>
      <c r="EA26" s="657"/>
      <c r="EB26" s="657"/>
      <c r="EC26" s="659"/>
    </row>
    <row r="27" spans="2:133" ht="11.25" customHeight="1">
      <c r="B27" s="620" t="s">
        <v>300</v>
      </c>
      <c r="C27" s="621"/>
      <c r="D27" s="621"/>
      <c r="E27" s="621"/>
      <c r="F27" s="621"/>
      <c r="G27" s="621"/>
      <c r="H27" s="621"/>
      <c r="I27" s="621"/>
      <c r="J27" s="621"/>
      <c r="K27" s="621"/>
      <c r="L27" s="621"/>
      <c r="M27" s="621"/>
      <c r="N27" s="621"/>
      <c r="O27" s="621"/>
      <c r="P27" s="621"/>
      <c r="Q27" s="622"/>
      <c r="R27" s="623">
        <v>1826483</v>
      </c>
      <c r="S27" s="626"/>
      <c r="T27" s="626"/>
      <c r="U27" s="626"/>
      <c r="V27" s="626"/>
      <c r="W27" s="626"/>
      <c r="X27" s="626"/>
      <c r="Y27" s="627"/>
      <c r="Z27" s="685">
        <v>15</v>
      </c>
      <c r="AA27" s="685"/>
      <c r="AB27" s="685"/>
      <c r="AC27" s="685"/>
      <c r="AD27" s="686" t="s">
        <v>129</v>
      </c>
      <c r="AE27" s="686"/>
      <c r="AF27" s="686"/>
      <c r="AG27" s="686"/>
      <c r="AH27" s="686"/>
      <c r="AI27" s="686"/>
      <c r="AJ27" s="686"/>
      <c r="AK27" s="686"/>
      <c r="AL27" s="628" t="s">
        <v>129</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3798250</v>
      </c>
      <c r="BH27" s="626"/>
      <c r="BI27" s="626"/>
      <c r="BJ27" s="626"/>
      <c r="BK27" s="626"/>
      <c r="BL27" s="626"/>
      <c r="BM27" s="626"/>
      <c r="BN27" s="627"/>
      <c r="BO27" s="685">
        <v>100</v>
      </c>
      <c r="BP27" s="685"/>
      <c r="BQ27" s="685"/>
      <c r="BR27" s="685"/>
      <c r="BS27" s="631" t="s">
        <v>129</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3167990</v>
      </c>
      <c r="CS27" s="624"/>
      <c r="CT27" s="624"/>
      <c r="CU27" s="624"/>
      <c r="CV27" s="624"/>
      <c r="CW27" s="624"/>
      <c r="CX27" s="624"/>
      <c r="CY27" s="625"/>
      <c r="CZ27" s="628">
        <v>26.8</v>
      </c>
      <c r="DA27" s="657"/>
      <c r="DB27" s="657"/>
      <c r="DC27" s="658"/>
      <c r="DD27" s="631">
        <v>771369</v>
      </c>
      <c r="DE27" s="624"/>
      <c r="DF27" s="624"/>
      <c r="DG27" s="624"/>
      <c r="DH27" s="624"/>
      <c r="DI27" s="624"/>
      <c r="DJ27" s="624"/>
      <c r="DK27" s="625"/>
      <c r="DL27" s="631">
        <v>770920</v>
      </c>
      <c r="DM27" s="624"/>
      <c r="DN27" s="624"/>
      <c r="DO27" s="624"/>
      <c r="DP27" s="624"/>
      <c r="DQ27" s="624"/>
      <c r="DR27" s="624"/>
      <c r="DS27" s="624"/>
      <c r="DT27" s="624"/>
      <c r="DU27" s="624"/>
      <c r="DV27" s="625"/>
      <c r="DW27" s="628">
        <v>11.4</v>
      </c>
      <c r="DX27" s="657"/>
      <c r="DY27" s="657"/>
      <c r="DZ27" s="657"/>
      <c r="EA27" s="657"/>
      <c r="EB27" s="657"/>
      <c r="EC27" s="659"/>
    </row>
    <row r="28" spans="2:133" ht="11.25" customHeight="1">
      <c r="B28" s="728" t="s">
        <v>303</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230</v>
      </c>
      <c r="AA28" s="685"/>
      <c r="AB28" s="685"/>
      <c r="AC28" s="685"/>
      <c r="AD28" s="686" t="s">
        <v>129</v>
      </c>
      <c r="AE28" s="686"/>
      <c r="AF28" s="686"/>
      <c r="AG28" s="686"/>
      <c r="AH28" s="686"/>
      <c r="AI28" s="686"/>
      <c r="AJ28" s="686"/>
      <c r="AK28" s="686"/>
      <c r="AL28" s="628" t="s">
        <v>230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1090555</v>
      </c>
      <c r="CS28" s="626"/>
      <c r="CT28" s="626"/>
      <c r="CU28" s="626"/>
      <c r="CV28" s="626"/>
      <c r="CW28" s="626"/>
      <c r="CX28" s="626"/>
      <c r="CY28" s="627"/>
      <c r="CZ28" s="628">
        <v>9.1999999999999993</v>
      </c>
      <c r="DA28" s="657"/>
      <c r="DB28" s="657"/>
      <c r="DC28" s="658"/>
      <c r="DD28" s="631">
        <v>1037223</v>
      </c>
      <c r="DE28" s="626"/>
      <c r="DF28" s="626"/>
      <c r="DG28" s="626"/>
      <c r="DH28" s="626"/>
      <c r="DI28" s="626"/>
      <c r="DJ28" s="626"/>
      <c r="DK28" s="627"/>
      <c r="DL28" s="631">
        <v>1037223</v>
      </c>
      <c r="DM28" s="626"/>
      <c r="DN28" s="626"/>
      <c r="DO28" s="626"/>
      <c r="DP28" s="626"/>
      <c r="DQ28" s="626"/>
      <c r="DR28" s="626"/>
      <c r="DS28" s="626"/>
      <c r="DT28" s="626"/>
      <c r="DU28" s="626"/>
      <c r="DV28" s="627"/>
      <c r="DW28" s="628">
        <v>15.3</v>
      </c>
      <c r="DX28" s="657"/>
      <c r="DY28" s="657"/>
      <c r="DZ28" s="657"/>
      <c r="EA28" s="657"/>
      <c r="EB28" s="657"/>
      <c r="EC28" s="659"/>
    </row>
    <row r="29" spans="2:133" ht="11.25" customHeight="1">
      <c r="B29" s="620" t="s">
        <v>305</v>
      </c>
      <c r="C29" s="621"/>
      <c r="D29" s="621"/>
      <c r="E29" s="621"/>
      <c r="F29" s="621"/>
      <c r="G29" s="621"/>
      <c r="H29" s="621"/>
      <c r="I29" s="621"/>
      <c r="J29" s="621"/>
      <c r="K29" s="621"/>
      <c r="L29" s="621"/>
      <c r="M29" s="621"/>
      <c r="N29" s="621"/>
      <c r="O29" s="621"/>
      <c r="P29" s="621"/>
      <c r="Q29" s="622"/>
      <c r="R29" s="623">
        <v>1727222</v>
      </c>
      <c r="S29" s="626"/>
      <c r="T29" s="626"/>
      <c r="U29" s="626"/>
      <c r="V29" s="626"/>
      <c r="W29" s="626"/>
      <c r="X29" s="626"/>
      <c r="Y29" s="627"/>
      <c r="Z29" s="685">
        <v>14.2</v>
      </c>
      <c r="AA29" s="685"/>
      <c r="AB29" s="685"/>
      <c r="AC29" s="685"/>
      <c r="AD29" s="686" t="s">
        <v>129</v>
      </c>
      <c r="AE29" s="686"/>
      <c r="AF29" s="686"/>
      <c r="AG29" s="686"/>
      <c r="AH29" s="686"/>
      <c r="AI29" s="686"/>
      <c r="AJ29" s="686"/>
      <c r="AK29" s="686"/>
      <c r="AL29" s="628" t="s">
        <v>129</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1090457</v>
      </c>
      <c r="CS29" s="624"/>
      <c r="CT29" s="624"/>
      <c r="CU29" s="624"/>
      <c r="CV29" s="624"/>
      <c r="CW29" s="624"/>
      <c r="CX29" s="624"/>
      <c r="CY29" s="625"/>
      <c r="CZ29" s="628">
        <v>9.1999999999999993</v>
      </c>
      <c r="DA29" s="657"/>
      <c r="DB29" s="657"/>
      <c r="DC29" s="658"/>
      <c r="DD29" s="631">
        <v>1037125</v>
      </c>
      <c r="DE29" s="624"/>
      <c r="DF29" s="624"/>
      <c r="DG29" s="624"/>
      <c r="DH29" s="624"/>
      <c r="DI29" s="624"/>
      <c r="DJ29" s="624"/>
      <c r="DK29" s="625"/>
      <c r="DL29" s="631">
        <v>1037125</v>
      </c>
      <c r="DM29" s="624"/>
      <c r="DN29" s="624"/>
      <c r="DO29" s="624"/>
      <c r="DP29" s="624"/>
      <c r="DQ29" s="624"/>
      <c r="DR29" s="624"/>
      <c r="DS29" s="624"/>
      <c r="DT29" s="624"/>
      <c r="DU29" s="624"/>
      <c r="DV29" s="625"/>
      <c r="DW29" s="628">
        <v>15.3</v>
      </c>
      <c r="DX29" s="657"/>
      <c r="DY29" s="657"/>
      <c r="DZ29" s="657"/>
      <c r="EA29" s="657"/>
      <c r="EB29" s="657"/>
      <c r="EC29" s="659"/>
    </row>
    <row r="30" spans="2:133" ht="11.25" customHeight="1">
      <c r="B30" s="620" t="s">
        <v>310</v>
      </c>
      <c r="C30" s="621"/>
      <c r="D30" s="621"/>
      <c r="E30" s="621"/>
      <c r="F30" s="621"/>
      <c r="G30" s="621"/>
      <c r="H30" s="621"/>
      <c r="I30" s="621"/>
      <c r="J30" s="621"/>
      <c r="K30" s="621"/>
      <c r="L30" s="621"/>
      <c r="M30" s="621"/>
      <c r="N30" s="621"/>
      <c r="O30" s="621"/>
      <c r="P30" s="621"/>
      <c r="Q30" s="622"/>
      <c r="R30" s="623">
        <v>55598</v>
      </c>
      <c r="S30" s="626"/>
      <c r="T30" s="626"/>
      <c r="U30" s="626"/>
      <c r="V30" s="626"/>
      <c r="W30" s="626"/>
      <c r="X30" s="626"/>
      <c r="Y30" s="627"/>
      <c r="Z30" s="685">
        <v>0.5</v>
      </c>
      <c r="AA30" s="685"/>
      <c r="AB30" s="685"/>
      <c r="AC30" s="685"/>
      <c r="AD30" s="686">
        <v>9369</v>
      </c>
      <c r="AE30" s="686"/>
      <c r="AF30" s="686"/>
      <c r="AG30" s="686"/>
      <c r="AH30" s="686"/>
      <c r="AI30" s="686"/>
      <c r="AJ30" s="686"/>
      <c r="AK30" s="686"/>
      <c r="AL30" s="628">
        <v>0.1</v>
      </c>
      <c r="AM30" s="629"/>
      <c r="AN30" s="629"/>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98.6</v>
      </c>
      <c r="BH30" s="704"/>
      <c r="BI30" s="704"/>
      <c r="BJ30" s="704"/>
      <c r="BK30" s="704"/>
      <c r="BL30" s="704"/>
      <c r="BM30" s="705">
        <v>96.7</v>
      </c>
      <c r="BN30" s="704"/>
      <c r="BO30" s="704"/>
      <c r="BP30" s="704"/>
      <c r="BQ30" s="706"/>
      <c r="BR30" s="703">
        <v>98.6</v>
      </c>
      <c r="BS30" s="704"/>
      <c r="BT30" s="704"/>
      <c r="BU30" s="704"/>
      <c r="BV30" s="704"/>
      <c r="BW30" s="704"/>
      <c r="BX30" s="705">
        <v>96.3</v>
      </c>
      <c r="BY30" s="704"/>
      <c r="BZ30" s="704"/>
      <c r="CA30" s="704"/>
      <c r="CB30" s="706"/>
      <c r="CD30" s="709"/>
      <c r="CE30" s="710"/>
      <c r="CF30" s="667" t="s">
        <v>313</v>
      </c>
      <c r="CG30" s="664"/>
      <c r="CH30" s="664"/>
      <c r="CI30" s="664"/>
      <c r="CJ30" s="664"/>
      <c r="CK30" s="664"/>
      <c r="CL30" s="664"/>
      <c r="CM30" s="664"/>
      <c r="CN30" s="664"/>
      <c r="CO30" s="664"/>
      <c r="CP30" s="664"/>
      <c r="CQ30" s="665"/>
      <c r="CR30" s="623">
        <v>1008675</v>
      </c>
      <c r="CS30" s="626"/>
      <c r="CT30" s="626"/>
      <c r="CU30" s="626"/>
      <c r="CV30" s="626"/>
      <c r="CW30" s="626"/>
      <c r="CX30" s="626"/>
      <c r="CY30" s="627"/>
      <c r="CZ30" s="628">
        <v>8.5</v>
      </c>
      <c r="DA30" s="657"/>
      <c r="DB30" s="657"/>
      <c r="DC30" s="658"/>
      <c r="DD30" s="631">
        <v>955343</v>
      </c>
      <c r="DE30" s="626"/>
      <c r="DF30" s="626"/>
      <c r="DG30" s="626"/>
      <c r="DH30" s="626"/>
      <c r="DI30" s="626"/>
      <c r="DJ30" s="626"/>
      <c r="DK30" s="627"/>
      <c r="DL30" s="631">
        <v>955343</v>
      </c>
      <c r="DM30" s="626"/>
      <c r="DN30" s="626"/>
      <c r="DO30" s="626"/>
      <c r="DP30" s="626"/>
      <c r="DQ30" s="626"/>
      <c r="DR30" s="626"/>
      <c r="DS30" s="626"/>
      <c r="DT30" s="626"/>
      <c r="DU30" s="626"/>
      <c r="DV30" s="627"/>
      <c r="DW30" s="628">
        <v>14.1</v>
      </c>
      <c r="DX30" s="657"/>
      <c r="DY30" s="657"/>
      <c r="DZ30" s="657"/>
      <c r="EA30" s="657"/>
      <c r="EB30" s="657"/>
      <c r="EC30" s="659"/>
    </row>
    <row r="31" spans="2:133" ht="11.25" customHeight="1">
      <c r="B31" s="620" t="s">
        <v>314</v>
      </c>
      <c r="C31" s="621"/>
      <c r="D31" s="621"/>
      <c r="E31" s="621"/>
      <c r="F31" s="621"/>
      <c r="G31" s="621"/>
      <c r="H31" s="621"/>
      <c r="I31" s="621"/>
      <c r="J31" s="621"/>
      <c r="K31" s="621"/>
      <c r="L31" s="621"/>
      <c r="M31" s="621"/>
      <c r="N31" s="621"/>
      <c r="O31" s="621"/>
      <c r="P31" s="621"/>
      <c r="Q31" s="622"/>
      <c r="R31" s="623">
        <v>10819</v>
      </c>
      <c r="S31" s="626"/>
      <c r="T31" s="626"/>
      <c r="U31" s="626"/>
      <c r="V31" s="626"/>
      <c r="W31" s="626"/>
      <c r="X31" s="626"/>
      <c r="Y31" s="627"/>
      <c r="Z31" s="685">
        <v>0.1</v>
      </c>
      <c r="AA31" s="685"/>
      <c r="AB31" s="685"/>
      <c r="AC31" s="685"/>
      <c r="AD31" s="686" t="s">
        <v>129</v>
      </c>
      <c r="AE31" s="686"/>
      <c r="AF31" s="686"/>
      <c r="AG31" s="686"/>
      <c r="AH31" s="686"/>
      <c r="AI31" s="686"/>
      <c r="AJ31" s="686"/>
      <c r="AK31" s="686"/>
      <c r="AL31" s="628" t="s">
        <v>129</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98.9</v>
      </c>
      <c r="BH31" s="624"/>
      <c r="BI31" s="624"/>
      <c r="BJ31" s="624"/>
      <c r="BK31" s="624"/>
      <c r="BL31" s="624"/>
      <c r="BM31" s="629">
        <v>97.4</v>
      </c>
      <c r="BN31" s="702"/>
      <c r="BO31" s="702"/>
      <c r="BP31" s="702"/>
      <c r="BQ31" s="663"/>
      <c r="BR31" s="701">
        <v>99.1</v>
      </c>
      <c r="BS31" s="624"/>
      <c r="BT31" s="624"/>
      <c r="BU31" s="624"/>
      <c r="BV31" s="624"/>
      <c r="BW31" s="624"/>
      <c r="BX31" s="629">
        <v>97.2</v>
      </c>
      <c r="BY31" s="702"/>
      <c r="BZ31" s="702"/>
      <c r="CA31" s="702"/>
      <c r="CB31" s="663"/>
      <c r="CD31" s="709"/>
      <c r="CE31" s="710"/>
      <c r="CF31" s="667" t="s">
        <v>317</v>
      </c>
      <c r="CG31" s="664"/>
      <c r="CH31" s="664"/>
      <c r="CI31" s="664"/>
      <c r="CJ31" s="664"/>
      <c r="CK31" s="664"/>
      <c r="CL31" s="664"/>
      <c r="CM31" s="664"/>
      <c r="CN31" s="664"/>
      <c r="CO31" s="664"/>
      <c r="CP31" s="664"/>
      <c r="CQ31" s="665"/>
      <c r="CR31" s="623">
        <v>81782</v>
      </c>
      <c r="CS31" s="624"/>
      <c r="CT31" s="624"/>
      <c r="CU31" s="624"/>
      <c r="CV31" s="624"/>
      <c r="CW31" s="624"/>
      <c r="CX31" s="624"/>
      <c r="CY31" s="625"/>
      <c r="CZ31" s="628">
        <v>0.7</v>
      </c>
      <c r="DA31" s="657"/>
      <c r="DB31" s="657"/>
      <c r="DC31" s="658"/>
      <c r="DD31" s="631">
        <v>81782</v>
      </c>
      <c r="DE31" s="624"/>
      <c r="DF31" s="624"/>
      <c r="DG31" s="624"/>
      <c r="DH31" s="624"/>
      <c r="DI31" s="624"/>
      <c r="DJ31" s="624"/>
      <c r="DK31" s="625"/>
      <c r="DL31" s="631">
        <v>81782</v>
      </c>
      <c r="DM31" s="624"/>
      <c r="DN31" s="624"/>
      <c r="DO31" s="624"/>
      <c r="DP31" s="624"/>
      <c r="DQ31" s="624"/>
      <c r="DR31" s="624"/>
      <c r="DS31" s="624"/>
      <c r="DT31" s="624"/>
      <c r="DU31" s="624"/>
      <c r="DV31" s="625"/>
      <c r="DW31" s="628">
        <v>1.2</v>
      </c>
      <c r="DX31" s="657"/>
      <c r="DY31" s="657"/>
      <c r="DZ31" s="657"/>
      <c r="EA31" s="657"/>
      <c r="EB31" s="657"/>
      <c r="EC31" s="659"/>
    </row>
    <row r="32" spans="2:133" ht="11.25" customHeight="1">
      <c r="B32" s="620" t="s">
        <v>318</v>
      </c>
      <c r="C32" s="621"/>
      <c r="D32" s="621"/>
      <c r="E32" s="621"/>
      <c r="F32" s="621"/>
      <c r="G32" s="621"/>
      <c r="H32" s="621"/>
      <c r="I32" s="621"/>
      <c r="J32" s="621"/>
      <c r="K32" s="621"/>
      <c r="L32" s="621"/>
      <c r="M32" s="621"/>
      <c r="N32" s="621"/>
      <c r="O32" s="621"/>
      <c r="P32" s="621"/>
      <c r="Q32" s="622"/>
      <c r="R32" s="623">
        <v>481286</v>
      </c>
      <c r="S32" s="626"/>
      <c r="T32" s="626"/>
      <c r="U32" s="626"/>
      <c r="V32" s="626"/>
      <c r="W32" s="626"/>
      <c r="X32" s="626"/>
      <c r="Y32" s="627"/>
      <c r="Z32" s="685">
        <v>3.9</v>
      </c>
      <c r="AA32" s="685"/>
      <c r="AB32" s="685"/>
      <c r="AC32" s="685"/>
      <c r="AD32" s="686" t="s">
        <v>129</v>
      </c>
      <c r="AE32" s="686"/>
      <c r="AF32" s="686"/>
      <c r="AG32" s="686"/>
      <c r="AH32" s="686"/>
      <c r="AI32" s="686"/>
      <c r="AJ32" s="686"/>
      <c r="AK32" s="686"/>
      <c r="AL32" s="628" t="s">
        <v>230</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98.3</v>
      </c>
      <c r="BH32" s="639"/>
      <c r="BI32" s="639"/>
      <c r="BJ32" s="639"/>
      <c r="BK32" s="639"/>
      <c r="BL32" s="639"/>
      <c r="BM32" s="683">
        <v>96.1</v>
      </c>
      <c r="BN32" s="639"/>
      <c r="BO32" s="639"/>
      <c r="BP32" s="639"/>
      <c r="BQ32" s="676"/>
      <c r="BR32" s="700">
        <v>98.2</v>
      </c>
      <c r="BS32" s="639"/>
      <c r="BT32" s="639"/>
      <c r="BU32" s="639"/>
      <c r="BV32" s="639"/>
      <c r="BW32" s="639"/>
      <c r="BX32" s="683">
        <v>95.5</v>
      </c>
      <c r="BY32" s="639"/>
      <c r="BZ32" s="639"/>
      <c r="CA32" s="639"/>
      <c r="CB32" s="676"/>
      <c r="CD32" s="711"/>
      <c r="CE32" s="712"/>
      <c r="CF32" s="667" t="s">
        <v>320</v>
      </c>
      <c r="CG32" s="664"/>
      <c r="CH32" s="664"/>
      <c r="CI32" s="664"/>
      <c r="CJ32" s="664"/>
      <c r="CK32" s="664"/>
      <c r="CL32" s="664"/>
      <c r="CM32" s="664"/>
      <c r="CN32" s="664"/>
      <c r="CO32" s="664"/>
      <c r="CP32" s="664"/>
      <c r="CQ32" s="665"/>
      <c r="CR32" s="623">
        <v>98</v>
      </c>
      <c r="CS32" s="626"/>
      <c r="CT32" s="626"/>
      <c r="CU32" s="626"/>
      <c r="CV32" s="626"/>
      <c r="CW32" s="626"/>
      <c r="CX32" s="626"/>
      <c r="CY32" s="627"/>
      <c r="CZ32" s="628">
        <v>0</v>
      </c>
      <c r="DA32" s="657"/>
      <c r="DB32" s="657"/>
      <c r="DC32" s="658"/>
      <c r="DD32" s="631">
        <v>98</v>
      </c>
      <c r="DE32" s="626"/>
      <c r="DF32" s="626"/>
      <c r="DG32" s="626"/>
      <c r="DH32" s="626"/>
      <c r="DI32" s="626"/>
      <c r="DJ32" s="626"/>
      <c r="DK32" s="627"/>
      <c r="DL32" s="631">
        <v>98</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321</v>
      </c>
      <c r="C33" s="621"/>
      <c r="D33" s="621"/>
      <c r="E33" s="621"/>
      <c r="F33" s="621"/>
      <c r="G33" s="621"/>
      <c r="H33" s="621"/>
      <c r="I33" s="621"/>
      <c r="J33" s="621"/>
      <c r="K33" s="621"/>
      <c r="L33" s="621"/>
      <c r="M33" s="621"/>
      <c r="N33" s="621"/>
      <c r="O33" s="621"/>
      <c r="P33" s="621"/>
      <c r="Q33" s="622"/>
      <c r="R33" s="623">
        <v>301000</v>
      </c>
      <c r="S33" s="626"/>
      <c r="T33" s="626"/>
      <c r="U33" s="626"/>
      <c r="V33" s="626"/>
      <c r="W33" s="626"/>
      <c r="X33" s="626"/>
      <c r="Y33" s="627"/>
      <c r="Z33" s="685">
        <v>2.5</v>
      </c>
      <c r="AA33" s="685"/>
      <c r="AB33" s="685"/>
      <c r="AC33" s="685"/>
      <c r="AD33" s="686" t="s">
        <v>230</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4581999</v>
      </c>
      <c r="CS33" s="624"/>
      <c r="CT33" s="624"/>
      <c r="CU33" s="624"/>
      <c r="CV33" s="624"/>
      <c r="CW33" s="624"/>
      <c r="CX33" s="624"/>
      <c r="CY33" s="625"/>
      <c r="CZ33" s="628">
        <v>38.799999999999997</v>
      </c>
      <c r="DA33" s="657"/>
      <c r="DB33" s="657"/>
      <c r="DC33" s="658"/>
      <c r="DD33" s="631">
        <v>3537602</v>
      </c>
      <c r="DE33" s="624"/>
      <c r="DF33" s="624"/>
      <c r="DG33" s="624"/>
      <c r="DH33" s="624"/>
      <c r="DI33" s="624"/>
      <c r="DJ33" s="624"/>
      <c r="DK33" s="625"/>
      <c r="DL33" s="631">
        <v>2568584</v>
      </c>
      <c r="DM33" s="624"/>
      <c r="DN33" s="624"/>
      <c r="DO33" s="624"/>
      <c r="DP33" s="624"/>
      <c r="DQ33" s="624"/>
      <c r="DR33" s="624"/>
      <c r="DS33" s="624"/>
      <c r="DT33" s="624"/>
      <c r="DU33" s="624"/>
      <c r="DV33" s="625"/>
      <c r="DW33" s="628">
        <v>37.9</v>
      </c>
      <c r="DX33" s="657"/>
      <c r="DY33" s="657"/>
      <c r="DZ33" s="657"/>
      <c r="EA33" s="657"/>
      <c r="EB33" s="657"/>
      <c r="EC33" s="659"/>
    </row>
    <row r="34" spans="2:133" ht="11.25" customHeight="1">
      <c r="B34" s="620" t="s">
        <v>323</v>
      </c>
      <c r="C34" s="621"/>
      <c r="D34" s="621"/>
      <c r="E34" s="621"/>
      <c r="F34" s="621"/>
      <c r="G34" s="621"/>
      <c r="H34" s="621"/>
      <c r="I34" s="621"/>
      <c r="J34" s="621"/>
      <c r="K34" s="621"/>
      <c r="L34" s="621"/>
      <c r="M34" s="621"/>
      <c r="N34" s="621"/>
      <c r="O34" s="621"/>
      <c r="P34" s="621"/>
      <c r="Q34" s="622"/>
      <c r="R34" s="623">
        <v>229706</v>
      </c>
      <c r="S34" s="626"/>
      <c r="T34" s="626"/>
      <c r="U34" s="626"/>
      <c r="V34" s="626"/>
      <c r="W34" s="626"/>
      <c r="X34" s="626"/>
      <c r="Y34" s="627"/>
      <c r="Z34" s="685">
        <v>1.9</v>
      </c>
      <c r="AA34" s="685"/>
      <c r="AB34" s="685"/>
      <c r="AC34" s="685"/>
      <c r="AD34" s="686" t="s">
        <v>129</v>
      </c>
      <c r="AE34" s="686"/>
      <c r="AF34" s="686"/>
      <c r="AG34" s="686"/>
      <c r="AH34" s="686"/>
      <c r="AI34" s="686"/>
      <c r="AJ34" s="686"/>
      <c r="AK34" s="686"/>
      <c r="AL34" s="628" t="s">
        <v>129</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1312013</v>
      </c>
      <c r="CS34" s="626"/>
      <c r="CT34" s="626"/>
      <c r="CU34" s="626"/>
      <c r="CV34" s="626"/>
      <c r="CW34" s="626"/>
      <c r="CX34" s="626"/>
      <c r="CY34" s="627"/>
      <c r="CZ34" s="628">
        <v>11.1</v>
      </c>
      <c r="DA34" s="657"/>
      <c r="DB34" s="657"/>
      <c r="DC34" s="658"/>
      <c r="DD34" s="631">
        <v>844593</v>
      </c>
      <c r="DE34" s="626"/>
      <c r="DF34" s="626"/>
      <c r="DG34" s="626"/>
      <c r="DH34" s="626"/>
      <c r="DI34" s="626"/>
      <c r="DJ34" s="626"/>
      <c r="DK34" s="627"/>
      <c r="DL34" s="631">
        <v>831175</v>
      </c>
      <c r="DM34" s="626"/>
      <c r="DN34" s="626"/>
      <c r="DO34" s="626"/>
      <c r="DP34" s="626"/>
      <c r="DQ34" s="626"/>
      <c r="DR34" s="626"/>
      <c r="DS34" s="626"/>
      <c r="DT34" s="626"/>
      <c r="DU34" s="626"/>
      <c r="DV34" s="627"/>
      <c r="DW34" s="628">
        <v>12.2</v>
      </c>
      <c r="DX34" s="657"/>
      <c r="DY34" s="657"/>
      <c r="DZ34" s="657"/>
      <c r="EA34" s="657"/>
      <c r="EB34" s="657"/>
      <c r="EC34" s="659"/>
    </row>
    <row r="35" spans="2:133" ht="11.25" customHeight="1">
      <c r="B35" s="620" t="s">
        <v>327</v>
      </c>
      <c r="C35" s="621"/>
      <c r="D35" s="621"/>
      <c r="E35" s="621"/>
      <c r="F35" s="621"/>
      <c r="G35" s="621"/>
      <c r="H35" s="621"/>
      <c r="I35" s="621"/>
      <c r="J35" s="621"/>
      <c r="K35" s="621"/>
      <c r="L35" s="621"/>
      <c r="M35" s="621"/>
      <c r="N35" s="621"/>
      <c r="O35" s="621"/>
      <c r="P35" s="621"/>
      <c r="Q35" s="622"/>
      <c r="R35" s="623">
        <v>519525</v>
      </c>
      <c r="S35" s="626"/>
      <c r="T35" s="626"/>
      <c r="U35" s="626"/>
      <c r="V35" s="626"/>
      <c r="W35" s="626"/>
      <c r="X35" s="626"/>
      <c r="Y35" s="627"/>
      <c r="Z35" s="685">
        <v>4.3</v>
      </c>
      <c r="AA35" s="685"/>
      <c r="AB35" s="685"/>
      <c r="AC35" s="685"/>
      <c r="AD35" s="686" t="s">
        <v>230</v>
      </c>
      <c r="AE35" s="686"/>
      <c r="AF35" s="686"/>
      <c r="AG35" s="686"/>
      <c r="AH35" s="686"/>
      <c r="AI35" s="686"/>
      <c r="AJ35" s="686"/>
      <c r="AK35" s="686"/>
      <c r="AL35" s="628" t="s">
        <v>129</v>
      </c>
      <c r="AM35" s="629"/>
      <c r="AN35" s="629"/>
      <c r="AO35" s="687"/>
      <c r="AP35" s="234"/>
      <c r="AQ35" s="691" t="s">
        <v>328</v>
      </c>
      <c r="AR35" s="692"/>
      <c r="AS35" s="692"/>
      <c r="AT35" s="692"/>
      <c r="AU35" s="692"/>
      <c r="AV35" s="692"/>
      <c r="AW35" s="692"/>
      <c r="AX35" s="692"/>
      <c r="AY35" s="693"/>
      <c r="AZ35" s="688">
        <v>1393039</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-927266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66483</v>
      </c>
      <c r="CS35" s="624"/>
      <c r="CT35" s="624"/>
      <c r="CU35" s="624"/>
      <c r="CV35" s="624"/>
      <c r="CW35" s="624"/>
      <c r="CX35" s="624"/>
      <c r="CY35" s="625"/>
      <c r="CZ35" s="628">
        <v>0.6</v>
      </c>
      <c r="DA35" s="657"/>
      <c r="DB35" s="657"/>
      <c r="DC35" s="658"/>
      <c r="DD35" s="631">
        <v>66053</v>
      </c>
      <c r="DE35" s="624"/>
      <c r="DF35" s="624"/>
      <c r="DG35" s="624"/>
      <c r="DH35" s="624"/>
      <c r="DI35" s="624"/>
      <c r="DJ35" s="624"/>
      <c r="DK35" s="625"/>
      <c r="DL35" s="631">
        <v>66053</v>
      </c>
      <c r="DM35" s="624"/>
      <c r="DN35" s="624"/>
      <c r="DO35" s="624"/>
      <c r="DP35" s="624"/>
      <c r="DQ35" s="624"/>
      <c r="DR35" s="624"/>
      <c r="DS35" s="624"/>
      <c r="DT35" s="624"/>
      <c r="DU35" s="624"/>
      <c r="DV35" s="625"/>
      <c r="DW35" s="628">
        <v>1</v>
      </c>
      <c r="DX35" s="657"/>
      <c r="DY35" s="657"/>
      <c r="DZ35" s="657"/>
      <c r="EA35" s="657"/>
      <c r="EB35" s="657"/>
      <c r="EC35" s="659"/>
    </row>
    <row r="36" spans="2:133" ht="11.25" customHeight="1">
      <c r="B36" s="620" t="s">
        <v>331</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230</v>
      </c>
      <c r="AE36" s="686"/>
      <c r="AF36" s="686"/>
      <c r="AG36" s="686"/>
      <c r="AH36" s="686"/>
      <c r="AI36" s="686"/>
      <c r="AJ36" s="686"/>
      <c r="AK36" s="686"/>
      <c r="AL36" s="628" t="s">
        <v>129</v>
      </c>
      <c r="AM36" s="629"/>
      <c r="AN36" s="629"/>
      <c r="AO36" s="687"/>
      <c r="AQ36" s="660" t="s">
        <v>332</v>
      </c>
      <c r="AR36" s="661"/>
      <c r="AS36" s="661"/>
      <c r="AT36" s="661"/>
      <c r="AU36" s="661"/>
      <c r="AV36" s="661"/>
      <c r="AW36" s="661"/>
      <c r="AX36" s="661"/>
      <c r="AY36" s="662"/>
      <c r="AZ36" s="623">
        <v>220000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-1154410</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1126106</v>
      </c>
      <c r="CS36" s="626"/>
      <c r="CT36" s="626"/>
      <c r="CU36" s="626"/>
      <c r="CV36" s="626"/>
      <c r="CW36" s="626"/>
      <c r="CX36" s="626"/>
      <c r="CY36" s="627"/>
      <c r="CZ36" s="628">
        <v>9.5</v>
      </c>
      <c r="DA36" s="657"/>
      <c r="DB36" s="657"/>
      <c r="DC36" s="658"/>
      <c r="DD36" s="631">
        <v>988336</v>
      </c>
      <c r="DE36" s="626"/>
      <c r="DF36" s="626"/>
      <c r="DG36" s="626"/>
      <c r="DH36" s="626"/>
      <c r="DI36" s="626"/>
      <c r="DJ36" s="626"/>
      <c r="DK36" s="627"/>
      <c r="DL36" s="631">
        <v>899490</v>
      </c>
      <c r="DM36" s="626"/>
      <c r="DN36" s="626"/>
      <c r="DO36" s="626"/>
      <c r="DP36" s="626"/>
      <c r="DQ36" s="626"/>
      <c r="DR36" s="626"/>
      <c r="DS36" s="626"/>
      <c r="DT36" s="626"/>
      <c r="DU36" s="626"/>
      <c r="DV36" s="627"/>
      <c r="DW36" s="628">
        <v>13.3</v>
      </c>
      <c r="DX36" s="657"/>
      <c r="DY36" s="657"/>
      <c r="DZ36" s="657"/>
      <c r="EA36" s="657"/>
      <c r="EB36" s="657"/>
      <c r="EC36" s="659"/>
    </row>
    <row r="37" spans="2:133" ht="11.25" customHeight="1">
      <c r="B37" s="620" t="s">
        <v>335</v>
      </c>
      <c r="C37" s="621"/>
      <c r="D37" s="621"/>
      <c r="E37" s="621"/>
      <c r="F37" s="621"/>
      <c r="G37" s="621"/>
      <c r="H37" s="621"/>
      <c r="I37" s="621"/>
      <c r="J37" s="621"/>
      <c r="K37" s="621"/>
      <c r="L37" s="621"/>
      <c r="M37" s="621"/>
      <c r="N37" s="621"/>
      <c r="O37" s="621"/>
      <c r="P37" s="621"/>
      <c r="Q37" s="622"/>
      <c r="R37" s="623">
        <v>424025</v>
      </c>
      <c r="S37" s="626"/>
      <c r="T37" s="626"/>
      <c r="U37" s="626"/>
      <c r="V37" s="626"/>
      <c r="W37" s="626"/>
      <c r="X37" s="626"/>
      <c r="Y37" s="627"/>
      <c r="Z37" s="685">
        <v>3.5</v>
      </c>
      <c r="AA37" s="685"/>
      <c r="AB37" s="685"/>
      <c r="AC37" s="685"/>
      <c r="AD37" s="686" t="s">
        <v>230</v>
      </c>
      <c r="AE37" s="686"/>
      <c r="AF37" s="686"/>
      <c r="AG37" s="686"/>
      <c r="AH37" s="686"/>
      <c r="AI37" s="686"/>
      <c r="AJ37" s="686"/>
      <c r="AK37" s="686"/>
      <c r="AL37" s="628" t="s">
        <v>129</v>
      </c>
      <c r="AM37" s="629"/>
      <c r="AN37" s="629"/>
      <c r="AO37" s="687"/>
      <c r="AQ37" s="660" t="s">
        <v>336</v>
      </c>
      <c r="AR37" s="661"/>
      <c r="AS37" s="661"/>
      <c r="AT37" s="661"/>
      <c r="AU37" s="661"/>
      <c r="AV37" s="661"/>
      <c r="AW37" s="661"/>
      <c r="AX37" s="661"/>
      <c r="AY37" s="662"/>
      <c r="AZ37" s="623">
        <v>8551</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5116</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740319</v>
      </c>
      <c r="CS37" s="624"/>
      <c r="CT37" s="624"/>
      <c r="CU37" s="624"/>
      <c r="CV37" s="624"/>
      <c r="CW37" s="624"/>
      <c r="CX37" s="624"/>
      <c r="CY37" s="625"/>
      <c r="CZ37" s="628">
        <v>6.3</v>
      </c>
      <c r="DA37" s="657"/>
      <c r="DB37" s="657"/>
      <c r="DC37" s="658"/>
      <c r="DD37" s="631">
        <v>739939</v>
      </c>
      <c r="DE37" s="624"/>
      <c r="DF37" s="624"/>
      <c r="DG37" s="624"/>
      <c r="DH37" s="624"/>
      <c r="DI37" s="624"/>
      <c r="DJ37" s="624"/>
      <c r="DK37" s="625"/>
      <c r="DL37" s="631">
        <v>680971</v>
      </c>
      <c r="DM37" s="624"/>
      <c r="DN37" s="624"/>
      <c r="DO37" s="624"/>
      <c r="DP37" s="624"/>
      <c r="DQ37" s="624"/>
      <c r="DR37" s="624"/>
      <c r="DS37" s="624"/>
      <c r="DT37" s="624"/>
      <c r="DU37" s="624"/>
      <c r="DV37" s="625"/>
      <c r="DW37" s="628">
        <v>10</v>
      </c>
      <c r="DX37" s="657"/>
      <c r="DY37" s="657"/>
      <c r="DZ37" s="657"/>
      <c r="EA37" s="657"/>
      <c r="EB37" s="657"/>
      <c r="EC37" s="659"/>
    </row>
    <row r="38" spans="2:133" ht="11.25" customHeight="1">
      <c r="B38" s="635" t="s">
        <v>339</v>
      </c>
      <c r="C38" s="636"/>
      <c r="D38" s="636"/>
      <c r="E38" s="636"/>
      <c r="F38" s="636"/>
      <c r="G38" s="636"/>
      <c r="H38" s="636"/>
      <c r="I38" s="636"/>
      <c r="J38" s="636"/>
      <c r="K38" s="636"/>
      <c r="L38" s="636"/>
      <c r="M38" s="636"/>
      <c r="N38" s="636"/>
      <c r="O38" s="636"/>
      <c r="P38" s="636"/>
      <c r="Q38" s="637"/>
      <c r="R38" s="638">
        <v>12190577</v>
      </c>
      <c r="S38" s="675"/>
      <c r="T38" s="675"/>
      <c r="U38" s="675"/>
      <c r="V38" s="675"/>
      <c r="W38" s="675"/>
      <c r="X38" s="675"/>
      <c r="Y38" s="680"/>
      <c r="Z38" s="681">
        <v>100</v>
      </c>
      <c r="AA38" s="681"/>
      <c r="AB38" s="681"/>
      <c r="AC38" s="681"/>
      <c r="AD38" s="682">
        <v>6361901</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129</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8904</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1393039</v>
      </c>
      <c r="CS38" s="626"/>
      <c r="CT38" s="626"/>
      <c r="CU38" s="626"/>
      <c r="CV38" s="626"/>
      <c r="CW38" s="626"/>
      <c r="CX38" s="626"/>
      <c r="CY38" s="627"/>
      <c r="CZ38" s="628">
        <v>11.8</v>
      </c>
      <c r="DA38" s="657"/>
      <c r="DB38" s="657"/>
      <c r="DC38" s="658"/>
      <c r="DD38" s="631">
        <v>966832</v>
      </c>
      <c r="DE38" s="626"/>
      <c r="DF38" s="626"/>
      <c r="DG38" s="626"/>
      <c r="DH38" s="626"/>
      <c r="DI38" s="626"/>
      <c r="DJ38" s="626"/>
      <c r="DK38" s="627"/>
      <c r="DL38" s="631">
        <v>771866</v>
      </c>
      <c r="DM38" s="626"/>
      <c r="DN38" s="626"/>
      <c r="DO38" s="626"/>
      <c r="DP38" s="626"/>
      <c r="DQ38" s="626"/>
      <c r="DR38" s="626"/>
      <c r="DS38" s="626"/>
      <c r="DT38" s="626"/>
      <c r="DU38" s="626"/>
      <c r="DV38" s="627"/>
      <c r="DW38" s="628">
        <v>11.4</v>
      </c>
      <c r="DX38" s="657"/>
      <c r="DY38" s="657"/>
      <c r="DZ38" s="657"/>
      <c r="EA38" s="657"/>
      <c r="EB38" s="657"/>
      <c r="EC38" s="659"/>
    </row>
    <row r="39" spans="2:133" ht="11.25" customHeight="1">
      <c r="AQ39" s="660" t="s">
        <v>343</v>
      </c>
      <c r="AR39" s="661"/>
      <c r="AS39" s="661"/>
      <c r="AT39" s="661"/>
      <c r="AU39" s="661"/>
      <c r="AV39" s="661"/>
      <c r="AW39" s="661"/>
      <c r="AX39" s="661"/>
      <c r="AY39" s="662"/>
      <c r="AZ39" s="623" t="s">
        <v>129</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71</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677754</v>
      </c>
      <c r="CS39" s="624"/>
      <c r="CT39" s="624"/>
      <c r="CU39" s="624"/>
      <c r="CV39" s="624"/>
      <c r="CW39" s="624"/>
      <c r="CX39" s="624"/>
      <c r="CY39" s="625"/>
      <c r="CZ39" s="628">
        <v>5.7</v>
      </c>
      <c r="DA39" s="657"/>
      <c r="DB39" s="657"/>
      <c r="DC39" s="658"/>
      <c r="DD39" s="631">
        <v>671788</v>
      </c>
      <c r="DE39" s="624"/>
      <c r="DF39" s="624"/>
      <c r="DG39" s="624"/>
      <c r="DH39" s="624"/>
      <c r="DI39" s="624"/>
      <c r="DJ39" s="624"/>
      <c r="DK39" s="625"/>
      <c r="DL39" s="631" t="s">
        <v>230</v>
      </c>
      <c r="DM39" s="624"/>
      <c r="DN39" s="624"/>
      <c r="DO39" s="624"/>
      <c r="DP39" s="624"/>
      <c r="DQ39" s="624"/>
      <c r="DR39" s="624"/>
      <c r="DS39" s="624"/>
      <c r="DT39" s="624"/>
      <c r="DU39" s="624"/>
      <c r="DV39" s="625"/>
      <c r="DW39" s="628" t="s">
        <v>230</v>
      </c>
      <c r="DX39" s="657"/>
      <c r="DY39" s="657"/>
      <c r="DZ39" s="657"/>
      <c r="EA39" s="657"/>
      <c r="EB39" s="657"/>
      <c r="EC39" s="659"/>
    </row>
    <row r="40" spans="2:133" ht="11.25" customHeight="1">
      <c r="AQ40" s="660" t="s">
        <v>347</v>
      </c>
      <c r="AR40" s="661"/>
      <c r="AS40" s="661"/>
      <c r="AT40" s="661"/>
      <c r="AU40" s="661"/>
      <c r="AV40" s="661"/>
      <c r="AW40" s="661"/>
      <c r="AX40" s="661"/>
      <c r="AY40" s="662"/>
      <c r="AZ40" s="623">
        <v>535564</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129</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6604</v>
      </c>
      <c r="CS40" s="626"/>
      <c r="CT40" s="626"/>
      <c r="CU40" s="626"/>
      <c r="CV40" s="626"/>
      <c r="CW40" s="626"/>
      <c r="CX40" s="626"/>
      <c r="CY40" s="627"/>
      <c r="CZ40" s="628">
        <v>0.1</v>
      </c>
      <c r="DA40" s="657"/>
      <c r="DB40" s="657"/>
      <c r="DC40" s="658"/>
      <c r="DD40" s="631" t="s">
        <v>230</v>
      </c>
      <c r="DE40" s="626"/>
      <c r="DF40" s="626"/>
      <c r="DG40" s="626"/>
      <c r="DH40" s="626"/>
      <c r="DI40" s="626"/>
      <c r="DJ40" s="626"/>
      <c r="DK40" s="627"/>
      <c r="DL40" s="631" t="s">
        <v>230</v>
      </c>
      <c r="DM40" s="626"/>
      <c r="DN40" s="626"/>
      <c r="DO40" s="626"/>
      <c r="DP40" s="626"/>
      <c r="DQ40" s="626"/>
      <c r="DR40" s="626"/>
      <c r="DS40" s="626"/>
      <c r="DT40" s="626"/>
      <c r="DU40" s="626"/>
      <c r="DV40" s="627"/>
      <c r="DW40" s="628" t="s">
        <v>230</v>
      </c>
      <c r="DX40" s="657"/>
      <c r="DY40" s="657"/>
      <c r="DZ40" s="657"/>
      <c r="EA40" s="657"/>
      <c r="EB40" s="657"/>
      <c r="EC40" s="659"/>
    </row>
    <row r="41" spans="2:133" ht="11.25" customHeight="1">
      <c r="AQ41" s="672" t="s">
        <v>350</v>
      </c>
      <c r="AR41" s="673"/>
      <c r="AS41" s="673"/>
      <c r="AT41" s="673"/>
      <c r="AU41" s="673"/>
      <c r="AV41" s="673"/>
      <c r="AW41" s="673"/>
      <c r="AX41" s="673"/>
      <c r="AY41" s="674"/>
      <c r="AZ41" s="638">
        <v>628924</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300</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230</v>
      </c>
      <c r="DA41" s="657"/>
      <c r="DB41" s="657"/>
      <c r="DC41" s="658"/>
      <c r="DD41" s="631" t="s">
        <v>230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1167754</v>
      </c>
      <c r="CS42" s="626"/>
      <c r="CT42" s="626"/>
      <c r="CU42" s="626"/>
      <c r="CV42" s="626"/>
      <c r="CW42" s="626"/>
      <c r="CX42" s="626"/>
      <c r="CY42" s="627"/>
      <c r="CZ42" s="628">
        <v>9.9</v>
      </c>
      <c r="DA42" s="629"/>
      <c r="DB42" s="629"/>
      <c r="DC42" s="630"/>
      <c r="DD42" s="631">
        <v>330887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244942</v>
      </c>
      <c r="CS43" s="624"/>
      <c r="CT43" s="624"/>
      <c r="CU43" s="624"/>
      <c r="CV43" s="624"/>
      <c r="CW43" s="624"/>
      <c r="CX43" s="624"/>
      <c r="CY43" s="625"/>
      <c r="CZ43" s="628">
        <v>2.1</v>
      </c>
      <c r="DA43" s="657"/>
      <c r="DB43" s="657"/>
      <c r="DC43" s="658"/>
      <c r="DD43" s="631">
        <v>243200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357</v>
      </c>
      <c r="CD44" s="651" t="s">
        <v>308</v>
      </c>
      <c r="CE44" s="652"/>
      <c r="CF44" s="620" t="s">
        <v>358</v>
      </c>
      <c r="CG44" s="621"/>
      <c r="CH44" s="621"/>
      <c r="CI44" s="621"/>
      <c r="CJ44" s="621"/>
      <c r="CK44" s="621"/>
      <c r="CL44" s="621"/>
      <c r="CM44" s="621"/>
      <c r="CN44" s="621"/>
      <c r="CO44" s="621"/>
      <c r="CP44" s="621"/>
      <c r="CQ44" s="622"/>
      <c r="CR44" s="623">
        <v>1135675</v>
      </c>
      <c r="CS44" s="626"/>
      <c r="CT44" s="626"/>
      <c r="CU44" s="626"/>
      <c r="CV44" s="626"/>
      <c r="CW44" s="626"/>
      <c r="CX44" s="626"/>
      <c r="CY44" s="627"/>
      <c r="CZ44" s="628">
        <v>9.6</v>
      </c>
      <c r="DA44" s="629"/>
      <c r="DB44" s="629"/>
      <c r="DC44" s="630"/>
      <c r="DD44" s="631">
        <v>323059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359</v>
      </c>
      <c r="CG45" s="621"/>
      <c r="CH45" s="621"/>
      <c r="CI45" s="621"/>
      <c r="CJ45" s="621"/>
      <c r="CK45" s="621"/>
      <c r="CL45" s="621"/>
      <c r="CM45" s="621"/>
      <c r="CN45" s="621"/>
      <c r="CO45" s="621"/>
      <c r="CP45" s="621"/>
      <c r="CQ45" s="622"/>
      <c r="CR45" s="623">
        <v>784707</v>
      </c>
      <c r="CS45" s="624"/>
      <c r="CT45" s="624"/>
      <c r="CU45" s="624"/>
      <c r="CV45" s="624"/>
      <c r="CW45" s="624"/>
      <c r="CX45" s="624"/>
      <c r="CY45" s="625"/>
      <c r="CZ45" s="628">
        <v>6.6</v>
      </c>
      <c r="DA45" s="657"/>
      <c r="DB45" s="657"/>
      <c r="DC45" s="658"/>
      <c r="DD45" s="631">
        <v>14768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360</v>
      </c>
      <c r="CG46" s="621"/>
      <c r="CH46" s="621"/>
      <c r="CI46" s="621"/>
      <c r="CJ46" s="621"/>
      <c r="CK46" s="621"/>
      <c r="CL46" s="621"/>
      <c r="CM46" s="621"/>
      <c r="CN46" s="621"/>
      <c r="CO46" s="621"/>
      <c r="CP46" s="621"/>
      <c r="CQ46" s="622"/>
      <c r="CR46" s="623">
        <v>350968</v>
      </c>
      <c r="CS46" s="626"/>
      <c r="CT46" s="626"/>
      <c r="CU46" s="626"/>
      <c r="CV46" s="626"/>
      <c r="CW46" s="626"/>
      <c r="CX46" s="626"/>
      <c r="CY46" s="627"/>
      <c r="CZ46" s="628">
        <v>3</v>
      </c>
      <c r="DA46" s="629"/>
      <c r="DB46" s="629"/>
      <c r="DC46" s="630"/>
      <c r="DD46" s="631">
        <v>308291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361</v>
      </c>
      <c r="CG47" s="621"/>
      <c r="CH47" s="621"/>
      <c r="CI47" s="621"/>
      <c r="CJ47" s="621"/>
      <c r="CK47" s="621"/>
      <c r="CL47" s="621"/>
      <c r="CM47" s="621"/>
      <c r="CN47" s="621"/>
      <c r="CO47" s="621"/>
      <c r="CP47" s="621"/>
      <c r="CQ47" s="622"/>
      <c r="CR47" s="623">
        <v>32079</v>
      </c>
      <c r="CS47" s="624"/>
      <c r="CT47" s="624"/>
      <c r="CU47" s="624"/>
      <c r="CV47" s="624"/>
      <c r="CW47" s="624"/>
      <c r="CX47" s="624"/>
      <c r="CY47" s="625"/>
      <c r="CZ47" s="628">
        <v>0.3</v>
      </c>
      <c r="DA47" s="657"/>
      <c r="DB47" s="657"/>
      <c r="DC47" s="658"/>
      <c r="DD47" s="631">
        <v>7828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362</v>
      </c>
      <c r="CG48" s="621"/>
      <c r="CH48" s="621"/>
      <c r="CI48" s="621"/>
      <c r="CJ48" s="621"/>
      <c r="CK48" s="621"/>
      <c r="CL48" s="621"/>
      <c r="CM48" s="621"/>
      <c r="CN48" s="621"/>
      <c r="CO48" s="621"/>
      <c r="CP48" s="621"/>
      <c r="CQ48" s="622"/>
      <c r="CR48" s="623" t="s">
        <v>230</v>
      </c>
      <c r="CS48" s="626"/>
      <c r="CT48" s="626"/>
      <c r="CU48" s="626"/>
      <c r="CV48" s="626"/>
      <c r="CW48" s="626"/>
      <c r="CX48" s="626"/>
      <c r="CY48" s="627"/>
      <c r="CZ48" s="628" t="s">
        <v>129</v>
      </c>
      <c r="DA48" s="629"/>
      <c r="DB48" s="629"/>
      <c r="DC48" s="630"/>
      <c r="DD48" s="631" t="s">
        <v>230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363</v>
      </c>
      <c r="CE49" s="636"/>
      <c r="CF49" s="636"/>
      <c r="CG49" s="636"/>
      <c r="CH49" s="636"/>
      <c r="CI49" s="636"/>
      <c r="CJ49" s="636"/>
      <c r="CK49" s="636"/>
      <c r="CL49" s="636"/>
      <c r="CM49" s="636"/>
      <c r="CN49" s="636"/>
      <c r="CO49" s="636"/>
      <c r="CP49" s="636"/>
      <c r="CQ49" s="637"/>
      <c r="CR49" s="638">
        <v>11809454</v>
      </c>
      <c r="CS49" s="639"/>
      <c r="CT49" s="639"/>
      <c r="CU49" s="639"/>
      <c r="CV49" s="639"/>
      <c r="CW49" s="639"/>
      <c r="CX49" s="639"/>
      <c r="CY49" s="640"/>
      <c r="CZ49" s="641">
        <v>100</v>
      </c>
      <c r="DA49" s="642"/>
      <c r="DB49" s="642"/>
      <c r="DC49" s="643"/>
      <c r="DD49" s="644">
        <v>7249265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Wq6twdl1hhJuVCUFiB/ehcYFklw6NNB1hKDFUR4U3w9C22TezPFN+cJYhJeG7kj5/9cp122OIKVevxIeUBtDWA==" saltValue="oOLvnM1d8jjPbbLKtxsL3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386</v>
      </c>
      <c r="C7" s="1102"/>
      <c r="D7" s="1102"/>
      <c r="E7" s="1102"/>
      <c r="F7" s="1102"/>
      <c r="G7" s="1102"/>
      <c r="H7" s="1102"/>
      <c r="I7" s="1102"/>
      <c r="J7" s="1102"/>
      <c r="K7" s="1102"/>
      <c r="L7" s="1102"/>
      <c r="M7" s="1102"/>
      <c r="N7" s="1102"/>
      <c r="O7" s="1102"/>
      <c r="P7" s="1103"/>
      <c r="Q7" s="1155">
        <v>11990</v>
      </c>
      <c r="R7" s="1156"/>
      <c r="S7" s="1156"/>
      <c r="T7" s="1156"/>
      <c r="U7" s="1156"/>
      <c r="V7" s="1156">
        <v>11611</v>
      </c>
      <c r="W7" s="1156"/>
      <c r="X7" s="1156"/>
      <c r="Y7" s="1156"/>
      <c r="Z7" s="1156"/>
      <c r="AA7" s="1156">
        <v>379</v>
      </c>
      <c r="AB7" s="1156"/>
      <c r="AC7" s="1156"/>
      <c r="AD7" s="1156"/>
      <c r="AE7" s="1157"/>
      <c r="AF7" s="1158">
        <v>341</v>
      </c>
      <c r="AG7" s="1159"/>
      <c r="AH7" s="1159"/>
      <c r="AI7" s="1159"/>
      <c r="AJ7" s="1160"/>
      <c r="AK7" s="1142">
        <v>485</v>
      </c>
      <c r="AL7" s="1143"/>
      <c r="AM7" s="1143"/>
      <c r="AN7" s="1143"/>
      <c r="AO7" s="1143"/>
      <c r="AP7" s="1143">
        <v>10479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582</v>
      </c>
      <c r="BT7" s="1147"/>
      <c r="BU7" s="1147"/>
      <c r="BV7" s="1147"/>
      <c r="BW7" s="1147"/>
      <c r="BX7" s="1147"/>
      <c r="BY7" s="1147"/>
      <c r="BZ7" s="1147"/>
      <c r="CA7" s="1147"/>
      <c r="CB7" s="1147"/>
      <c r="CC7" s="1147"/>
      <c r="CD7" s="1147"/>
      <c r="CE7" s="1147"/>
      <c r="CF7" s="1147"/>
      <c r="CG7" s="1148"/>
      <c r="CH7" s="1139" t="s">
        <v>583</v>
      </c>
      <c r="CI7" s="1140"/>
      <c r="CJ7" s="1140"/>
      <c r="CK7" s="1140"/>
      <c r="CL7" s="1141"/>
      <c r="CM7" s="1139">
        <v>328</v>
      </c>
      <c r="CN7" s="1140"/>
      <c r="CO7" s="1140"/>
      <c r="CP7" s="1140"/>
      <c r="CQ7" s="1141"/>
      <c r="CR7" s="1139">
        <v>5</v>
      </c>
      <c r="CS7" s="1140"/>
      <c r="CT7" s="1140"/>
      <c r="CU7" s="1140"/>
      <c r="CV7" s="1141"/>
      <c r="CW7" s="1139" t="s">
        <v>583</v>
      </c>
      <c r="CX7" s="1140"/>
      <c r="CY7" s="1140"/>
      <c r="CZ7" s="1140"/>
      <c r="DA7" s="1141"/>
      <c r="DB7" s="1139" t="s">
        <v>583</v>
      </c>
      <c r="DC7" s="1140"/>
      <c r="DD7" s="1140"/>
      <c r="DE7" s="1140"/>
      <c r="DF7" s="1141"/>
      <c r="DG7" s="1139">
        <v>198</v>
      </c>
      <c r="DH7" s="1140"/>
      <c r="DI7" s="1140"/>
      <c r="DJ7" s="1140"/>
      <c r="DK7" s="1141"/>
      <c r="DL7" s="1139" t="s">
        <v>583</v>
      </c>
      <c r="DM7" s="1140"/>
      <c r="DN7" s="1140"/>
      <c r="DO7" s="1140"/>
      <c r="DP7" s="1141"/>
      <c r="DQ7" s="1139" t="s">
        <v>583</v>
      </c>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341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401</v>
      </c>
      <c r="C28" s="1102"/>
      <c r="D28" s="1102"/>
      <c r="E28" s="1102"/>
      <c r="F28" s="1102"/>
      <c r="G28" s="1102"/>
      <c r="H28" s="1102"/>
      <c r="I28" s="1102"/>
      <c r="J28" s="1102"/>
      <c r="K28" s="1102"/>
      <c r="L28" s="1102"/>
      <c r="M28" s="1102"/>
      <c r="N28" s="1102"/>
      <c r="O28" s="1102"/>
      <c r="P28" s="1103"/>
      <c r="Q28" s="1104">
        <v>4067</v>
      </c>
      <c r="R28" s="1105"/>
      <c r="S28" s="1105"/>
      <c r="T28" s="1105"/>
      <c r="U28" s="1105"/>
      <c r="V28" s="1105">
        <v>4994</v>
      </c>
      <c r="W28" s="1105"/>
      <c r="X28" s="1105"/>
      <c r="Y28" s="1105"/>
      <c r="Z28" s="1105"/>
      <c r="AA28" s="1105">
        <v>-927</v>
      </c>
      <c r="AB28" s="1105"/>
      <c r="AC28" s="1105"/>
      <c r="AD28" s="1105"/>
      <c r="AE28" s="1106"/>
      <c r="AF28" s="1107">
        <v>-927</v>
      </c>
      <c r="AG28" s="1105"/>
      <c r="AH28" s="1105"/>
      <c r="AI28" s="1105"/>
      <c r="AJ28" s="1108"/>
      <c r="AK28" s="1109">
        <v>536</v>
      </c>
      <c r="AL28" s="1097"/>
      <c r="AM28" s="1097"/>
      <c r="AN28" s="1097"/>
      <c r="AO28" s="1097"/>
      <c r="AP28" s="1097" t="s">
        <v>579</v>
      </c>
      <c r="AQ28" s="1097"/>
      <c r="AR28" s="1097"/>
      <c r="AS28" s="1097"/>
      <c r="AT28" s="1097"/>
      <c r="AU28" s="1097" t="s">
        <v>576</v>
      </c>
      <c r="AV28" s="1097"/>
      <c r="AW28" s="1097"/>
      <c r="AX28" s="1097"/>
      <c r="AY28" s="1097"/>
      <c r="AZ28" s="1098" t="s">
        <v>580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402</v>
      </c>
      <c r="C29" s="1089"/>
      <c r="D29" s="1089"/>
      <c r="E29" s="1089"/>
      <c r="F29" s="1089"/>
      <c r="G29" s="1089"/>
      <c r="H29" s="1089"/>
      <c r="I29" s="1089"/>
      <c r="J29" s="1089"/>
      <c r="K29" s="1089"/>
      <c r="L29" s="1089"/>
      <c r="M29" s="1089"/>
      <c r="N29" s="1089"/>
      <c r="O29" s="1089"/>
      <c r="P29" s="1090"/>
      <c r="Q29" s="1094">
        <v>264</v>
      </c>
      <c r="R29" s="1095"/>
      <c r="S29" s="1095"/>
      <c r="T29" s="1095"/>
      <c r="U29" s="1095"/>
      <c r="V29" s="1095">
        <v>262</v>
      </c>
      <c r="W29" s="1095"/>
      <c r="X29" s="1095"/>
      <c r="Y29" s="1095"/>
      <c r="Z29" s="1095"/>
      <c r="AA29" s="1095">
        <v>1</v>
      </c>
      <c r="AB29" s="1095"/>
      <c r="AC29" s="1095"/>
      <c r="AD29" s="1095"/>
      <c r="AE29" s="1096"/>
      <c r="AF29" s="1070">
        <v>1</v>
      </c>
      <c r="AG29" s="1071"/>
      <c r="AH29" s="1071"/>
      <c r="AI29" s="1071"/>
      <c r="AJ29" s="1072"/>
      <c r="AK29" s="1031">
        <v>61</v>
      </c>
      <c r="AL29" s="1022"/>
      <c r="AM29" s="1022"/>
      <c r="AN29" s="1022"/>
      <c r="AO29" s="1022"/>
      <c r="AP29" s="1022" t="s">
        <v>580</v>
      </c>
      <c r="AQ29" s="1022"/>
      <c r="AR29" s="1022"/>
      <c r="AS29" s="1022"/>
      <c r="AT29" s="1022"/>
      <c r="AU29" s="1022" t="s">
        <v>577</v>
      </c>
      <c r="AV29" s="1022"/>
      <c r="AW29" s="1022"/>
      <c r="AX29" s="1022"/>
      <c r="AY29" s="1022"/>
      <c r="AZ29" s="1093" t="s">
        <v>581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403</v>
      </c>
      <c r="C30" s="1089"/>
      <c r="D30" s="1089"/>
      <c r="E30" s="1089"/>
      <c r="F30" s="1089"/>
      <c r="G30" s="1089"/>
      <c r="H30" s="1089"/>
      <c r="I30" s="1089"/>
      <c r="J30" s="1089"/>
      <c r="K30" s="1089"/>
      <c r="L30" s="1089"/>
      <c r="M30" s="1089"/>
      <c r="N30" s="1089"/>
      <c r="O30" s="1089"/>
      <c r="P30" s="1090"/>
      <c r="Q30" s="1094">
        <v>825</v>
      </c>
      <c r="R30" s="1095"/>
      <c r="S30" s="1095"/>
      <c r="T30" s="1095"/>
      <c r="U30" s="1095"/>
      <c r="V30" s="1095">
        <v>722</v>
      </c>
      <c r="W30" s="1095"/>
      <c r="X30" s="1095"/>
      <c r="Y30" s="1095"/>
      <c r="Z30" s="1095"/>
      <c r="AA30" s="1095">
        <v>103</v>
      </c>
      <c r="AB30" s="1095"/>
      <c r="AC30" s="1095"/>
      <c r="AD30" s="1095"/>
      <c r="AE30" s="1096"/>
      <c r="AF30" s="1070">
        <v>1784</v>
      </c>
      <c r="AG30" s="1071"/>
      <c r="AH30" s="1071"/>
      <c r="AI30" s="1071"/>
      <c r="AJ30" s="1072"/>
      <c r="AK30" s="1031" t="s">
        <v>579</v>
      </c>
      <c r="AL30" s="1022"/>
      <c r="AM30" s="1022"/>
      <c r="AN30" s="1022"/>
      <c r="AO30" s="1022"/>
      <c r="AP30" s="1022">
        <v>172</v>
      </c>
      <c r="AQ30" s="1022"/>
      <c r="AR30" s="1022"/>
      <c r="AS30" s="1022"/>
      <c r="AT30" s="1022"/>
      <c r="AU30" s="1022" t="s">
        <v>577</v>
      </c>
      <c r="AV30" s="1022"/>
      <c r="AW30" s="1022"/>
      <c r="AX30" s="1022"/>
      <c r="AY30" s="1022"/>
      <c r="AZ30" s="1093" t="s">
        <v>578</v>
      </c>
      <c r="BA30" s="1093"/>
      <c r="BB30" s="1093"/>
      <c r="BC30" s="1093"/>
      <c r="BD30" s="1093"/>
      <c r="BE30" s="1083" t="s">
        <v>404</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405</v>
      </c>
      <c r="C31" s="1089"/>
      <c r="D31" s="1089"/>
      <c r="E31" s="1089"/>
      <c r="F31" s="1089"/>
      <c r="G31" s="1089"/>
      <c r="H31" s="1089"/>
      <c r="I31" s="1089"/>
      <c r="J31" s="1089"/>
      <c r="K31" s="1089"/>
      <c r="L31" s="1089"/>
      <c r="M31" s="1089"/>
      <c r="N31" s="1089"/>
      <c r="O31" s="1089"/>
      <c r="P31" s="1090"/>
      <c r="Q31" s="1094">
        <v>526</v>
      </c>
      <c r="R31" s="1095"/>
      <c r="S31" s="1095"/>
      <c r="T31" s="1095"/>
      <c r="U31" s="1095"/>
      <c r="V31" s="1095">
        <v>512</v>
      </c>
      <c r="W31" s="1095"/>
      <c r="X31" s="1095"/>
      <c r="Y31" s="1095"/>
      <c r="Z31" s="1095"/>
      <c r="AA31" s="1095">
        <v>14</v>
      </c>
      <c r="AB31" s="1095"/>
      <c r="AC31" s="1095"/>
      <c r="AD31" s="1095"/>
      <c r="AE31" s="1096"/>
      <c r="AF31" s="1070">
        <v>14</v>
      </c>
      <c r="AG31" s="1071"/>
      <c r="AH31" s="1071"/>
      <c r="AI31" s="1071"/>
      <c r="AJ31" s="1072"/>
      <c r="AK31" s="1031">
        <v>220</v>
      </c>
      <c r="AL31" s="1022"/>
      <c r="AM31" s="1022"/>
      <c r="AN31" s="1022"/>
      <c r="AO31" s="1022"/>
      <c r="AP31" s="1022">
        <v>3960</v>
      </c>
      <c r="AQ31" s="1022"/>
      <c r="AR31" s="1022"/>
      <c r="AS31" s="1022"/>
      <c r="AT31" s="1022"/>
      <c r="AU31" s="1022">
        <v>3176</v>
      </c>
      <c r="AV31" s="1022"/>
      <c r="AW31" s="1022"/>
      <c r="AX31" s="1022"/>
      <c r="AY31" s="1022"/>
      <c r="AZ31" s="1093" t="s">
        <v>577</v>
      </c>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322</v>
      </c>
      <c r="R32" s="1095"/>
      <c r="S32" s="1095"/>
      <c r="T32" s="1095"/>
      <c r="U32" s="1095"/>
      <c r="V32" s="1095">
        <v>318</v>
      </c>
      <c r="W32" s="1095"/>
      <c r="X32" s="1095"/>
      <c r="Y32" s="1095"/>
      <c r="Z32" s="1095"/>
      <c r="AA32" s="1095">
        <v>3</v>
      </c>
      <c r="AB32" s="1095"/>
      <c r="AC32" s="1095"/>
      <c r="AD32" s="1095"/>
      <c r="AE32" s="1096"/>
      <c r="AF32" s="1070">
        <v>4</v>
      </c>
      <c r="AG32" s="1071"/>
      <c r="AH32" s="1071"/>
      <c r="AI32" s="1071"/>
      <c r="AJ32" s="1072"/>
      <c r="AK32" s="1031">
        <v>112</v>
      </c>
      <c r="AL32" s="1022"/>
      <c r="AM32" s="1022"/>
      <c r="AN32" s="1022"/>
      <c r="AO32" s="1022"/>
      <c r="AP32" s="1022" t="s">
        <v>581</v>
      </c>
      <c r="AQ32" s="1022"/>
      <c r="AR32" s="1022"/>
      <c r="AS32" s="1022"/>
      <c r="AT32" s="1022"/>
      <c r="AU32" s="1022" t="s">
        <v>577</v>
      </c>
      <c r="AV32" s="1022"/>
      <c r="AW32" s="1022"/>
      <c r="AX32" s="1022"/>
      <c r="AY32" s="1022"/>
      <c r="AZ32" s="1093" t="s">
        <v>577</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876</v>
      </c>
      <c r="AG63" s="1010"/>
      <c r="AH63" s="1010"/>
      <c r="AI63" s="1010"/>
      <c r="AJ63" s="1081"/>
      <c r="AK63" s="1082"/>
      <c r="AL63" s="1014"/>
      <c r="AM63" s="1014"/>
      <c r="AN63" s="1014"/>
      <c r="AO63" s="1014"/>
      <c r="AP63" s="1010">
        <v>4132</v>
      </c>
      <c r="AQ63" s="1010"/>
      <c r="AR63" s="1010"/>
      <c r="AS63" s="1010"/>
      <c r="AT63" s="1010"/>
      <c r="AU63" s="1010">
        <v>3176</v>
      </c>
      <c r="AV63" s="1010"/>
      <c r="AW63" s="1010"/>
      <c r="AX63" s="1010"/>
      <c r="AY63" s="1010"/>
      <c r="AZ63" s="1076"/>
      <c r="BA63" s="1076"/>
      <c r="BB63" s="1076"/>
      <c r="BC63" s="1076"/>
      <c r="BD63" s="1076"/>
      <c r="BE63" s="1011"/>
      <c r="BF63" s="1011"/>
      <c r="BG63" s="1011"/>
      <c r="BH63" s="1011"/>
      <c r="BI63" s="1012"/>
      <c r="BJ63" s="1077" t="s">
        <v>390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412</v>
      </c>
      <c r="B66" s="1047"/>
      <c r="C66" s="1047"/>
      <c r="D66" s="1047"/>
      <c r="E66" s="1047"/>
      <c r="F66" s="1047"/>
      <c r="G66" s="1047"/>
      <c r="H66" s="1047"/>
      <c r="I66" s="1047"/>
      <c r="J66" s="1047"/>
      <c r="K66" s="1047"/>
      <c r="L66" s="1047"/>
      <c r="M66" s="1047"/>
      <c r="N66" s="1047"/>
      <c r="O66" s="1047"/>
      <c r="P66" s="1048"/>
      <c r="Q66" s="1052" t="s">
        <v>393</v>
      </c>
      <c r="R66" s="1053"/>
      <c r="S66" s="1053"/>
      <c r="T66" s="1053"/>
      <c r="U66" s="1054"/>
      <c r="V66" s="1052" t="s">
        <v>413</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398</v>
      </c>
      <c r="AQ66" s="1053"/>
      <c r="AR66" s="1053"/>
      <c r="AS66" s="1053"/>
      <c r="AT66" s="1054"/>
      <c r="AU66" s="1052" t="s">
        <v>417</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584</v>
      </c>
      <c r="C68" s="1037"/>
      <c r="D68" s="1037"/>
      <c r="E68" s="1037"/>
      <c r="F68" s="1037"/>
      <c r="G68" s="1037"/>
      <c r="H68" s="1037"/>
      <c r="I68" s="1037"/>
      <c r="J68" s="1037"/>
      <c r="K68" s="1037"/>
      <c r="L68" s="1037"/>
      <c r="M68" s="1037"/>
      <c r="N68" s="1037"/>
      <c r="O68" s="1037"/>
      <c r="P68" s="1038"/>
      <c r="Q68" s="1039">
        <v>1356</v>
      </c>
      <c r="R68" s="1033"/>
      <c r="S68" s="1033"/>
      <c r="T68" s="1033"/>
      <c r="U68" s="1033"/>
      <c r="V68" s="1033">
        <v>1348</v>
      </c>
      <c r="W68" s="1033"/>
      <c r="X68" s="1033"/>
      <c r="Y68" s="1033"/>
      <c r="Z68" s="1033"/>
      <c r="AA68" s="1033">
        <v>8</v>
      </c>
      <c r="AB68" s="1033"/>
      <c r="AC68" s="1033"/>
      <c r="AD68" s="1033"/>
      <c r="AE68" s="1033"/>
      <c r="AF68" s="1033">
        <v>8</v>
      </c>
      <c r="AG68" s="1033"/>
      <c r="AH68" s="1033"/>
      <c r="AI68" s="1033"/>
      <c r="AJ68" s="1033"/>
      <c r="AK68" s="1033">
        <v>73</v>
      </c>
      <c r="AL68" s="1033"/>
      <c r="AM68" s="1033"/>
      <c r="AN68" s="1033"/>
      <c r="AO68" s="1033"/>
      <c r="AP68" s="1033">
        <v>466</v>
      </c>
      <c r="AQ68" s="1033"/>
      <c r="AR68" s="1033"/>
      <c r="AS68" s="1033"/>
      <c r="AT68" s="1033"/>
      <c r="AU68" s="1033">
        <v>196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601</v>
      </c>
      <c r="C69" s="1026"/>
      <c r="D69" s="1026"/>
      <c r="E69" s="1026"/>
      <c r="F69" s="1026"/>
      <c r="G69" s="1026"/>
      <c r="H69" s="1026"/>
      <c r="I69" s="1026"/>
      <c r="J69" s="1026"/>
      <c r="K69" s="1026"/>
      <c r="L69" s="1026"/>
      <c r="M69" s="1026"/>
      <c r="N69" s="1026"/>
      <c r="O69" s="1026"/>
      <c r="P69" s="1027"/>
      <c r="Q69" s="1032">
        <v>1525</v>
      </c>
      <c r="R69" s="1030"/>
      <c r="S69" s="1030"/>
      <c r="T69" s="1030"/>
      <c r="U69" s="1031"/>
      <c r="V69" s="1029">
        <v>1483</v>
      </c>
      <c r="W69" s="1030"/>
      <c r="X69" s="1030"/>
      <c r="Y69" s="1030"/>
      <c r="Z69" s="1031"/>
      <c r="AA69" s="1029">
        <v>42</v>
      </c>
      <c r="AB69" s="1030"/>
      <c r="AC69" s="1030"/>
      <c r="AD69" s="1030"/>
      <c r="AE69" s="1031"/>
      <c r="AF69" s="1029">
        <v>16</v>
      </c>
      <c r="AG69" s="1030"/>
      <c r="AH69" s="1030"/>
      <c r="AI69" s="1030"/>
      <c r="AJ69" s="1031"/>
      <c r="AK69" s="1029">
        <v>48</v>
      </c>
      <c r="AL69" s="1030"/>
      <c r="AM69" s="1030"/>
      <c r="AN69" s="1030"/>
      <c r="AO69" s="1031"/>
      <c r="AP69" s="1029">
        <v>707</v>
      </c>
      <c r="AQ69" s="1030"/>
      <c r="AR69" s="1030"/>
      <c r="AS69" s="1030"/>
      <c r="AT69" s="1031"/>
      <c r="AU69" s="1029">
        <v>198</v>
      </c>
      <c r="AV69" s="1030"/>
      <c r="AW69" s="1030"/>
      <c r="AX69" s="1030"/>
      <c r="AY69" s="1031"/>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602</v>
      </c>
      <c r="C70" s="1026"/>
      <c r="D70" s="1026"/>
      <c r="E70" s="1026"/>
      <c r="F70" s="1026"/>
      <c r="G70" s="1026"/>
      <c r="H70" s="1026"/>
      <c r="I70" s="1026"/>
      <c r="J70" s="1026"/>
      <c r="K70" s="1026"/>
      <c r="L70" s="1026"/>
      <c r="M70" s="1026"/>
      <c r="N70" s="1026"/>
      <c r="O70" s="1026"/>
      <c r="P70" s="1027"/>
      <c r="Q70" s="1032">
        <v>18</v>
      </c>
      <c r="R70" s="1030"/>
      <c r="S70" s="1030"/>
      <c r="T70" s="1030"/>
      <c r="U70" s="1031"/>
      <c r="V70" s="1029">
        <v>18</v>
      </c>
      <c r="W70" s="1030"/>
      <c r="X70" s="1030"/>
      <c r="Y70" s="1030"/>
      <c r="Z70" s="1031"/>
      <c r="AA70" s="1029" t="s">
        <v>606</v>
      </c>
      <c r="AB70" s="1030"/>
      <c r="AC70" s="1030"/>
      <c r="AD70" s="1030"/>
      <c r="AE70" s="1031"/>
      <c r="AF70" s="1029" t="s">
        <v>576</v>
      </c>
      <c r="AG70" s="1030"/>
      <c r="AH70" s="1030"/>
      <c r="AI70" s="1030"/>
      <c r="AJ70" s="1031"/>
      <c r="AK70" s="1029">
        <v>18</v>
      </c>
      <c r="AL70" s="1030"/>
      <c r="AM70" s="1030"/>
      <c r="AN70" s="1030"/>
      <c r="AO70" s="1031"/>
      <c r="AP70" s="1029">
        <v>89</v>
      </c>
      <c r="AQ70" s="1030"/>
      <c r="AR70" s="1030"/>
      <c r="AS70" s="1030"/>
      <c r="AT70" s="1031"/>
      <c r="AU70" s="1029">
        <v>25</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603</v>
      </c>
      <c r="C71" s="1026"/>
      <c r="D71" s="1026"/>
      <c r="E71" s="1026"/>
      <c r="F71" s="1026"/>
      <c r="G71" s="1026"/>
      <c r="H71" s="1026"/>
      <c r="I71" s="1026"/>
      <c r="J71" s="1026"/>
      <c r="K71" s="1026"/>
      <c r="L71" s="1026"/>
      <c r="M71" s="1026"/>
      <c r="N71" s="1026"/>
      <c r="O71" s="1026"/>
      <c r="P71" s="1027"/>
      <c r="Q71" s="1032">
        <v>1206</v>
      </c>
      <c r="R71" s="1030"/>
      <c r="S71" s="1030"/>
      <c r="T71" s="1030"/>
      <c r="U71" s="1031"/>
      <c r="V71" s="1029">
        <v>1165</v>
      </c>
      <c r="W71" s="1030"/>
      <c r="X71" s="1030"/>
      <c r="Y71" s="1030"/>
      <c r="Z71" s="1031"/>
      <c r="AA71" s="1029">
        <v>41</v>
      </c>
      <c r="AB71" s="1030"/>
      <c r="AC71" s="1030"/>
      <c r="AD71" s="1030"/>
      <c r="AE71" s="1031"/>
      <c r="AF71" s="1029">
        <v>41</v>
      </c>
      <c r="AG71" s="1030"/>
      <c r="AH71" s="1030"/>
      <c r="AI71" s="1030"/>
      <c r="AJ71" s="1031"/>
      <c r="AK71" s="1029">
        <v>65</v>
      </c>
      <c r="AL71" s="1030"/>
      <c r="AM71" s="1030"/>
      <c r="AN71" s="1030"/>
      <c r="AO71" s="1031"/>
      <c r="AP71" s="1029" t="s">
        <v>576</v>
      </c>
      <c r="AQ71" s="1030"/>
      <c r="AR71" s="1030"/>
      <c r="AS71" s="1030"/>
      <c r="AT71" s="1031"/>
      <c r="AU71" s="1029" t="s">
        <v>576</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604</v>
      </c>
      <c r="C72" s="1026"/>
      <c r="D72" s="1026"/>
      <c r="E72" s="1026"/>
      <c r="F72" s="1026"/>
      <c r="G72" s="1026"/>
      <c r="H72" s="1026"/>
      <c r="I72" s="1026"/>
      <c r="J72" s="1026"/>
      <c r="K72" s="1026"/>
      <c r="L72" s="1026"/>
      <c r="M72" s="1026"/>
      <c r="N72" s="1026"/>
      <c r="O72" s="1026"/>
      <c r="P72" s="1027"/>
      <c r="Q72" s="1032">
        <v>856</v>
      </c>
      <c r="R72" s="1030"/>
      <c r="S72" s="1030"/>
      <c r="T72" s="1030"/>
      <c r="U72" s="1031"/>
      <c r="V72" s="1029">
        <v>834</v>
      </c>
      <c r="W72" s="1030"/>
      <c r="X72" s="1030"/>
      <c r="Y72" s="1030"/>
      <c r="Z72" s="1031"/>
      <c r="AA72" s="1029">
        <v>22</v>
      </c>
      <c r="AB72" s="1030"/>
      <c r="AC72" s="1030"/>
      <c r="AD72" s="1030"/>
      <c r="AE72" s="1031"/>
      <c r="AF72" s="1029">
        <v>22</v>
      </c>
      <c r="AG72" s="1030"/>
      <c r="AH72" s="1030"/>
      <c r="AI72" s="1030"/>
      <c r="AJ72" s="1031"/>
      <c r="AK72" s="1029">
        <v>15</v>
      </c>
      <c r="AL72" s="1030"/>
      <c r="AM72" s="1030"/>
      <c r="AN72" s="1030"/>
      <c r="AO72" s="1031"/>
      <c r="AP72" s="1029">
        <v>577</v>
      </c>
      <c r="AQ72" s="1030"/>
      <c r="AR72" s="1030"/>
      <c r="AS72" s="1030"/>
      <c r="AT72" s="1031"/>
      <c r="AU72" s="1029">
        <v>298</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605</v>
      </c>
      <c r="C73" s="1026"/>
      <c r="D73" s="1026"/>
      <c r="E73" s="1026"/>
      <c r="F73" s="1026"/>
      <c r="G73" s="1026"/>
      <c r="H73" s="1026"/>
      <c r="I73" s="1026"/>
      <c r="J73" s="1026"/>
      <c r="K73" s="1026"/>
      <c r="L73" s="1026"/>
      <c r="M73" s="1026"/>
      <c r="N73" s="1026"/>
      <c r="O73" s="1026"/>
      <c r="P73" s="1027"/>
      <c r="Q73" s="1032">
        <v>262</v>
      </c>
      <c r="R73" s="1030"/>
      <c r="S73" s="1030"/>
      <c r="T73" s="1030"/>
      <c r="U73" s="1031"/>
      <c r="V73" s="1029">
        <v>254</v>
      </c>
      <c r="W73" s="1030"/>
      <c r="X73" s="1030"/>
      <c r="Y73" s="1030"/>
      <c r="Z73" s="1031"/>
      <c r="AA73" s="1029">
        <v>8</v>
      </c>
      <c r="AB73" s="1030"/>
      <c r="AC73" s="1030"/>
      <c r="AD73" s="1030"/>
      <c r="AE73" s="1031"/>
      <c r="AF73" s="1029">
        <v>8</v>
      </c>
      <c r="AG73" s="1030"/>
      <c r="AH73" s="1030"/>
      <c r="AI73" s="1030"/>
      <c r="AJ73" s="1031"/>
      <c r="AK73" s="1029">
        <v>30</v>
      </c>
      <c r="AL73" s="1030"/>
      <c r="AM73" s="1030"/>
      <c r="AN73" s="1030"/>
      <c r="AO73" s="1031"/>
      <c r="AP73" s="1029" t="s">
        <v>576</v>
      </c>
      <c r="AQ73" s="1030"/>
      <c r="AR73" s="1030"/>
      <c r="AS73" s="1030"/>
      <c r="AT73" s="1031"/>
      <c r="AU73" s="1029" t="s">
        <v>576</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585</v>
      </c>
      <c r="C74" s="1026"/>
      <c r="D74" s="1026"/>
      <c r="E74" s="1026"/>
      <c r="F74" s="1026"/>
      <c r="G74" s="1026"/>
      <c r="H74" s="1026"/>
      <c r="I74" s="1026"/>
      <c r="J74" s="1026"/>
      <c r="K74" s="1026"/>
      <c r="L74" s="1026"/>
      <c r="M74" s="1026"/>
      <c r="N74" s="1026"/>
      <c r="O74" s="1026"/>
      <c r="P74" s="1027"/>
      <c r="Q74" s="1032">
        <v>9353</v>
      </c>
      <c r="R74" s="1030"/>
      <c r="S74" s="1030"/>
      <c r="T74" s="1030"/>
      <c r="U74" s="1031"/>
      <c r="V74" s="1029">
        <v>8371</v>
      </c>
      <c r="W74" s="1030"/>
      <c r="X74" s="1030"/>
      <c r="Y74" s="1030"/>
      <c r="Z74" s="1031"/>
      <c r="AA74" s="1029">
        <v>982</v>
      </c>
      <c r="AB74" s="1030"/>
      <c r="AC74" s="1030"/>
      <c r="AD74" s="1030"/>
      <c r="AE74" s="1031"/>
      <c r="AF74" s="1029">
        <v>982</v>
      </c>
      <c r="AG74" s="1030"/>
      <c r="AH74" s="1030"/>
      <c r="AI74" s="1030"/>
      <c r="AJ74" s="1031"/>
      <c r="AK74" s="1029" t="s">
        <v>576</v>
      </c>
      <c r="AL74" s="1030"/>
      <c r="AM74" s="1030"/>
      <c r="AN74" s="1030"/>
      <c r="AO74" s="1031"/>
      <c r="AP74" s="1029" t="s">
        <v>600</v>
      </c>
      <c r="AQ74" s="1030"/>
      <c r="AR74" s="1030"/>
      <c r="AS74" s="1030"/>
      <c r="AT74" s="1031"/>
      <c r="AU74" s="1029" t="s">
        <v>576</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586</v>
      </c>
      <c r="C75" s="1026"/>
      <c r="D75" s="1026"/>
      <c r="E75" s="1026"/>
      <c r="F75" s="1026"/>
      <c r="G75" s="1026"/>
      <c r="H75" s="1026"/>
      <c r="I75" s="1026"/>
      <c r="J75" s="1026"/>
      <c r="K75" s="1026"/>
      <c r="L75" s="1026"/>
      <c r="M75" s="1026"/>
      <c r="N75" s="1026"/>
      <c r="O75" s="1026"/>
      <c r="P75" s="1027"/>
      <c r="Q75" s="1032">
        <v>238</v>
      </c>
      <c r="R75" s="1030"/>
      <c r="S75" s="1030"/>
      <c r="T75" s="1030"/>
      <c r="U75" s="1031"/>
      <c r="V75" s="1029">
        <v>209</v>
      </c>
      <c r="W75" s="1030"/>
      <c r="X75" s="1030"/>
      <c r="Y75" s="1030"/>
      <c r="Z75" s="1031"/>
      <c r="AA75" s="1029">
        <v>29</v>
      </c>
      <c r="AB75" s="1030"/>
      <c r="AC75" s="1030"/>
      <c r="AD75" s="1030"/>
      <c r="AE75" s="1031"/>
      <c r="AF75" s="1029">
        <v>29</v>
      </c>
      <c r="AG75" s="1030"/>
      <c r="AH75" s="1030"/>
      <c r="AI75" s="1030"/>
      <c r="AJ75" s="1031"/>
      <c r="AK75" s="1029">
        <v>33</v>
      </c>
      <c r="AL75" s="1030"/>
      <c r="AM75" s="1030"/>
      <c r="AN75" s="1030"/>
      <c r="AO75" s="1031"/>
      <c r="AP75" s="1029" t="s">
        <v>600</v>
      </c>
      <c r="AQ75" s="1030"/>
      <c r="AR75" s="1030"/>
      <c r="AS75" s="1030"/>
      <c r="AT75" s="1031"/>
      <c r="AU75" s="1029" t="s">
        <v>576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587</v>
      </c>
      <c r="C76" s="1026"/>
      <c r="D76" s="1026"/>
      <c r="E76" s="1026"/>
      <c r="F76" s="1026"/>
      <c r="G76" s="1026"/>
      <c r="H76" s="1026"/>
      <c r="I76" s="1026"/>
      <c r="J76" s="1026"/>
      <c r="K76" s="1026"/>
      <c r="L76" s="1026"/>
      <c r="M76" s="1026"/>
      <c r="N76" s="1026"/>
      <c r="O76" s="1026"/>
      <c r="P76" s="1027"/>
      <c r="Q76" s="1032">
        <v>45</v>
      </c>
      <c r="R76" s="1030"/>
      <c r="S76" s="1030"/>
      <c r="T76" s="1030"/>
      <c r="U76" s="1031"/>
      <c r="V76" s="1029">
        <v>33</v>
      </c>
      <c r="W76" s="1030"/>
      <c r="X76" s="1030"/>
      <c r="Y76" s="1030"/>
      <c r="Z76" s="1031"/>
      <c r="AA76" s="1029">
        <v>12</v>
      </c>
      <c r="AB76" s="1030"/>
      <c r="AC76" s="1030"/>
      <c r="AD76" s="1030"/>
      <c r="AE76" s="1031"/>
      <c r="AF76" s="1029">
        <v>12</v>
      </c>
      <c r="AG76" s="1030"/>
      <c r="AH76" s="1030"/>
      <c r="AI76" s="1030"/>
      <c r="AJ76" s="1031"/>
      <c r="AK76" s="1029" t="s">
        <v>576</v>
      </c>
      <c r="AL76" s="1030"/>
      <c r="AM76" s="1030"/>
      <c r="AN76" s="1030"/>
      <c r="AO76" s="1031"/>
      <c r="AP76" s="1029" t="s">
        <v>600</v>
      </c>
      <c r="AQ76" s="1030"/>
      <c r="AR76" s="1030"/>
      <c r="AS76" s="1030"/>
      <c r="AT76" s="1031"/>
      <c r="AU76" s="1029" t="s">
        <v>576</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588</v>
      </c>
      <c r="C77" s="1026"/>
      <c r="D77" s="1026"/>
      <c r="E77" s="1026"/>
      <c r="F77" s="1026"/>
      <c r="G77" s="1026"/>
      <c r="H77" s="1026"/>
      <c r="I77" s="1026"/>
      <c r="J77" s="1026"/>
      <c r="K77" s="1026"/>
      <c r="L77" s="1026"/>
      <c r="M77" s="1026"/>
      <c r="N77" s="1026"/>
      <c r="O77" s="1026"/>
      <c r="P77" s="1027"/>
      <c r="Q77" s="1032">
        <v>292</v>
      </c>
      <c r="R77" s="1030"/>
      <c r="S77" s="1030"/>
      <c r="T77" s="1030"/>
      <c r="U77" s="1031"/>
      <c r="V77" s="1029">
        <v>261</v>
      </c>
      <c r="W77" s="1030"/>
      <c r="X77" s="1030"/>
      <c r="Y77" s="1030"/>
      <c r="Z77" s="1031"/>
      <c r="AA77" s="1029">
        <v>32</v>
      </c>
      <c r="AB77" s="1030"/>
      <c r="AC77" s="1030"/>
      <c r="AD77" s="1030"/>
      <c r="AE77" s="1031"/>
      <c r="AF77" s="1029">
        <v>32</v>
      </c>
      <c r="AG77" s="1030"/>
      <c r="AH77" s="1030"/>
      <c r="AI77" s="1030"/>
      <c r="AJ77" s="1031"/>
      <c r="AK77" s="1029" t="s">
        <v>576</v>
      </c>
      <c r="AL77" s="1030"/>
      <c r="AM77" s="1030"/>
      <c r="AN77" s="1030"/>
      <c r="AO77" s="1031"/>
      <c r="AP77" s="1029" t="s">
        <v>600</v>
      </c>
      <c r="AQ77" s="1030"/>
      <c r="AR77" s="1030"/>
      <c r="AS77" s="1030"/>
      <c r="AT77" s="1031"/>
      <c r="AU77" s="1029" t="s">
        <v>576</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589</v>
      </c>
      <c r="C78" s="1026"/>
      <c r="D78" s="1026"/>
      <c r="E78" s="1026"/>
      <c r="F78" s="1026"/>
      <c r="G78" s="1026"/>
      <c r="H78" s="1026"/>
      <c r="I78" s="1026"/>
      <c r="J78" s="1026"/>
      <c r="K78" s="1026"/>
      <c r="L78" s="1026"/>
      <c r="M78" s="1026"/>
      <c r="N78" s="1026"/>
      <c r="O78" s="1026"/>
      <c r="P78" s="1027"/>
      <c r="Q78" s="1032">
        <v>147007</v>
      </c>
      <c r="R78" s="1030"/>
      <c r="S78" s="1030"/>
      <c r="T78" s="1030"/>
      <c r="U78" s="1031"/>
      <c r="V78" s="1029">
        <v>142454</v>
      </c>
      <c r="W78" s="1030"/>
      <c r="X78" s="1030"/>
      <c r="Y78" s="1030"/>
      <c r="Z78" s="1031"/>
      <c r="AA78" s="1029">
        <v>4552</v>
      </c>
      <c r="AB78" s="1030"/>
      <c r="AC78" s="1030"/>
      <c r="AD78" s="1030"/>
      <c r="AE78" s="1031"/>
      <c r="AF78" s="1029">
        <v>4552</v>
      </c>
      <c r="AG78" s="1030"/>
      <c r="AH78" s="1030"/>
      <c r="AI78" s="1030"/>
      <c r="AJ78" s="1031"/>
      <c r="AK78" s="1029" t="s">
        <v>576</v>
      </c>
      <c r="AL78" s="1030"/>
      <c r="AM78" s="1030"/>
      <c r="AN78" s="1030"/>
      <c r="AO78" s="1031"/>
      <c r="AP78" s="1029" t="s">
        <v>600</v>
      </c>
      <c r="AQ78" s="1030"/>
      <c r="AR78" s="1030"/>
      <c r="AS78" s="1030"/>
      <c r="AT78" s="1031"/>
      <c r="AU78" s="1029" t="s">
        <v>576</v>
      </c>
      <c r="AV78" s="1030"/>
      <c r="AW78" s="1030"/>
      <c r="AX78" s="1030"/>
      <c r="AY78" s="1031"/>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590</v>
      </c>
      <c r="C79" s="1026"/>
      <c r="D79" s="1026"/>
      <c r="E79" s="1026"/>
      <c r="F79" s="1026"/>
      <c r="G79" s="1026"/>
      <c r="H79" s="1026"/>
      <c r="I79" s="1026"/>
      <c r="J79" s="1026"/>
      <c r="K79" s="1026"/>
      <c r="L79" s="1026"/>
      <c r="M79" s="1026"/>
      <c r="N79" s="1026"/>
      <c r="O79" s="1026"/>
      <c r="P79" s="1027"/>
      <c r="Q79" s="1032">
        <v>211</v>
      </c>
      <c r="R79" s="1030"/>
      <c r="S79" s="1030"/>
      <c r="T79" s="1030"/>
      <c r="U79" s="1031"/>
      <c r="V79" s="1029">
        <v>200</v>
      </c>
      <c r="W79" s="1030"/>
      <c r="X79" s="1030"/>
      <c r="Y79" s="1030"/>
      <c r="Z79" s="1031"/>
      <c r="AA79" s="1029">
        <v>11</v>
      </c>
      <c r="AB79" s="1030"/>
      <c r="AC79" s="1030"/>
      <c r="AD79" s="1030"/>
      <c r="AE79" s="1031"/>
      <c r="AF79" s="1029">
        <v>11</v>
      </c>
      <c r="AG79" s="1030"/>
      <c r="AH79" s="1030"/>
      <c r="AI79" s="1030"/>
      <c r="AJ79" s="1031"/>
      <c r="AK79" s="1029" t="s">
        <v>576</v>
      </c>
      <c r="AL79" s="1030"/>
      <c r="AM79" s="1030"/>
      <c r="AN79" s="1030"/>
      <c r="AO79" s="1031"/>
      <c r="AP79" s="1029" t="s">
        <v>600</v>
      </c>
      <c r="AQ79" s="1030"/>
      <c r="AR79" s="1030"/>
      <c r="AS79" s="1030"/>
      <c r="AT79" s="1031"/>
      <c r="AU79" s="1029" t="s">
        <v>576</v>
      </c>
      <c r="AV79" s="1030"/>
      <c r="AW79" s="1030"/>
      <c r="AX79" s="1030"/>
      <c r="AY79" s="1031"/>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591</v>
      </c>
      <c r="C80" s="1026"/>
      <c r="D80" s="1026"/>
      <c r="E80" s="1026"/>
      <c r="F80" s="1026"/>
      <c r="G80" s="1026"/>
      <c r="H80" s="1026"/>
      <c r="I80" s="1026"/>
      <c r="J80" s="1026"/>
      <c r="K80" s="1026"/>
      <c r="L80" s="1026"/>
      <c r="M80" s="1026"/>
      <c r="N80" s="1026"/>
      <c r="O80" s="1026"/>
      <c r="P80" s="1027"/>
      <c r="Q80" s="1028">
        <v>17</v>
      </c>
      <c r="R80" s="1022"/>
      <c r="S80" s="1022"/>
      <c r="T80" s="1022"/>
      <c r="U80" s="1022"/>
      <c r="V80" s="1022">
        <v>14</v>
      </c>
      <c r="W80" s="1022"/>
      <c r="X80" s="1022"/>
      <c r="Y80" s="1022"/>
      <c r="Z80" s="1022"/>
      <c r="AA80" s="1022">
        <v>3</v>
      </c>
      <c r="AB80" s="1022"/>
      <c r="AC80" s="1022"/>
      <c r="AD80" s="1022"/>
      <c r="AE80" s="1022"/>
      <c r="AF80" s="1022">
        <v>3</v>
      </c>
      <c r="AG80" s="1022"/>
      <c r="AH80" s="1022"/>
      <c r="AI80" s="1022"/>
      <c r="AJ80" s="1022"/>
      <c r="AK80" s="1022">
        <v>8</v>
      </c>
      <c r="AL80" s="1022"/>
      <c r="AM80" s="1022"/>
      <c r="AN80" s="1022"/>
      <c r="AO80" s="1022"/>
      <c r="AP80" s="1022" t="s">
        <v>600</v>
      </c>
      <c r="AQ80" s="1022"/>
      <c r="AR80" s="1022"/>
      <c r="AS80" s="1022"/>
      <c r="AT80" s="1022"/>
      <c r="AU80" s="1029" t="s">
        <v>576</v>
      </c>
      <c r="AV80" s="1030"/>
      <c r="AW80" s="1030"/>
      <c r="AX80" s="1030"/>
      <c r="AY80" s="1031"/>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592</v>
      </c>
      <c r="C81" s="1026"/>
      <c r="D81" s="1026"/>
      <c r="E81" s="1026"/>
      <c r="F81" s="1026"/>
      <c r="G81" s="1026"/>
      <c r="H81" s="1026"/>
      <c r="I81" s="1026"/>
      <c r="J81" s="1026"/>
      <c r="K81" s="1026"/>
      <c r="L81" s="1026"/>
      <c r="M81" s="1026"/>
      <c r="N81" s="1026"/>
      <c r="O81" s="1026"/>
      <c r="P81" s="1027"/>
      <c r="Q81" s="1028">
        <v>988</v>
      </c>
      <c r="R81" s="1022"/>
      <c r="S81" s="1022"/>
      <c r="T81" s="1022"/>
      <c r="U81" s="1022"/>
      <c r="V81" s="1022">
        <v>913</v>
      </c>
      <c r="W81" s="1022"/>
      <c r="X81" s="1022"/>
      <c r="Y81" s="1022"/>
      <c r="Z81" s="1022"/>
      <c r="AA81" s="1022">
        <v>75</v>
      </c>
      <c r="AB81" s="1022"/>
      <c r="AC81" s="1022"/>
      <c r="AD81" s="1022"/>
      <c r="AE81" s="1022"/>
      <c r="AF81" s="1022">
        <v>31</v>
      </c>
      <c r="AG81" s="1022"/>
      <c r="AH81" s="1022"/>
      <c r="AI81" s="1022"/>
      <c r="AJ81" s="1022"/>
      <c r="AK81" s="1029" t="s">
        <v>576</v>
      </c>
      <c r="AL81" s="1030"/>
      <c r="AM81" s="1030"/>
      <c r="AN81" s="1030"/>
      <c r="AO81" s="1031"/>
      <c r="AP81" s="1029" t="s">
        <v>599</v>
      </c>
      <c r="AQ81" s="1030"/>
      <c r="AR81" s="1030"/>
      <c r="AS81" s="1030"/>
      <c r="AT81" s="1031"/>
      <c r="AU81" s="1029" t="s">
        <v>576</v>
      </c>
      <c r="AV81" s="1030"/>
      <c r="AW81" s="1030"/>
      <c r="AX81" s="1030"/>
      <c r="AY81" s="1031"/>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t="s">
        <v>593</v>
      </c>
      <c r="C82" s="1026"/>
      <c r="D82" s="1026"/>
      <c r="E82" s="1026"/>
      <c r="F82" s="1026"/>
      <c r="G82" s="1026"/>
      <c r="H82" s="1026"/>
      <c r="I82" s="1026"/>
      <c r="J82" s="1026"/>
      <c r="K82" s="1026"/>
      <c r="L82" s="1026"/>
      <c r="M82" s="1026"/>
      <c r="N82" s="1026"/>
      <c r="O82" s="1026"/>
      <c r="P82" s="1027"/>
      <c r="Q82" s="1028">
        <v>33065</v>
      </c>
      <c r="R82" s="1022"/>
      <c r="S82" s="1022"/>
      <c r="T82" s="1022"/>
      <c r="U82" s="1022"/>
      <c r="V82" s="1022">
        <v>30130</v>
      </c>
      <c r="W82" s="1022"/>
      <c r="X82" s="1022"/>
      <c r="Y82" s="1022"/>
      <c r="Z82" s="1022"/>
      <c r="AA82" s="1022">
        <v>2935</v>
      </c>
      <c r="AB82" s="1022"/>
      <c r="AC82" s="1022"/>
      <c r="AD82" s="1022"/>
      <c r="AE82" s="1022"/>
      <c r="AF82" s="1022">
        <v>864</v>
      </c>
      <c r="AG82" s="1022"/>
      <c r="AH82" s="1022"/>
      <c r="AI82" s="1022"/>
      <c r="AJ82" s="1022"/>
      <c r="AK82" s="1022">
        <v>4780</v>
      </c>
      <c r="AL82" s="1022"/>
      <c r="AM82" s="1022"/>
      <c r="AN82" s="1022"/>
      <c r="AO82" s="1022"/>
      <c r="AP82" s="1029" t="s">
        <v>599</v>
      </c>
      <c r="AQ82" s="1030"/>
      <c r="AR82" s="1030"/>
      <c r="AS82" s="1030"/>
      <c r="AT82" s="1031"/>
      <c r="AU82" s="1029" t="s">
        <v>576</v>
      </c>
      <c r="AV82" s="1030"/>
      <c r="AW82" s="1030"/>
      <c r="AX82" s="1030"/>
      <c r="AY82" s="1031"/>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v>1839</v>
      </c>
      <c r="AQ88" s="1010"/>
      <c r="AR88" s="1010"/>
      <c r="AS88" s="1010"/>
      <c r="AT88" s="1010"/>
      <c r="AU88" s="1010">
        <v>717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307</v>
      </c>
      <c r="AG109" s="945"/>
      <c r="AH109" s="945"/>
      <c r="AI109" s="945"/>
      <c r="AJ109" s="946"/>
      <c r="AK109" s="947" t="s">
        <v>306</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307</v>
      </c>
      <c r="BW109" s="945"/>
      <c r="BX109" s="945"/>
      <c r="BY109" s="945"/>
      <c r="BZ109" s="946"/>
      <c r="CA109" s="947" t="s">
        <v>306</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307</v>
      </c>
      <c r="DM109" s="945"/>
      <c r="DN109" s="945"/>
      <c r="DO109" s="945"/>
      <c r="DP109" s="946"/>
      <c r="DQ109" s="947" t="s">
        <v>306</v>
      </c>
      <c r="DR109" s="945"/>
      <c r="DS109" s="945"/>
      <c r="DT109" s="945"/>
      <c r="DU109" s="946"/>
      <c r="DV109" s="947" t="s">
        <v>428</v>
      </c>
      <c r="DW109" s="945"/>
      <c r="DX109" s="945"/>
      <c r="DY109" s="945"/>
      <c r="DZ109" s="976"/>
    </row>
    <row r="110" spans="1:131" s="246" customFormat="1" ht="26.25" customHeight="1">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1016422</v>
      </c>
      <c r="AB110" s="938"/>
      <c r="AC110" s="938"/>
      <c r="AD110" s="938"/>
      <c r="AE110" s="939"/>
      <c r="AF110" s="940">
        <v>1073220</v>
      </c>
      <c r="AG110" s="938"/>
      <c r="AH110" s="938"/>
      <c r="AI110" s="938"/>
      <c r="AJ110" s="939"/>
      <c r="AK110" s="940">
        <v>1090457</v>
      </c>
      <c r="AL110" s="938"/>
      <c r="AM110" s="938"/>
      <c r="AN110" s="938"/>
      <c r="AO110" s="939"/>
      <c r="AP110" s="941">
        <v>18.5</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11403649</v>
      </c>
      <c r="BR110" s="885"/>
      <c r="BS110" s="885"/>
      <c r="BT110" s="885"/>
      <c r="BU110" s="885"/>
      <c r="BV110" s="885">
        <v>10968380</v>
      </c>
      <c r="BW110" s="885"/>
      <c r="BX110" s="885"/>
      <c r="BY110" s="885"/>
      <c r="BZ110" s="885"/>
      <c r="CA110" s="885">
        <v>10479230</v>
      </c>
      <c r="CB110" s="885"/>
      <c r="CC110" s="885"/>
      <c r="CD110" s="885"/>
      <c r="CE110" s="885"/>
      <c r="CF110" s="909">
        <v>178.1</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390</v>
      </c>
      <c r="DH110" s="885"/>
      <c r="DI110" s="885"/>
      <c r="DJ110" s="885"/>
      <c r="DK110" s="885"/>
      <c r="DL110" s="885" t="s">
        <v>129</v>
      </c>
      <c r="DM110" s="885"/>
      <c r="DN110" s="885"/>
      <c r="DO110" s="885"/>
      <c r="DP110" s="885"/>
      <c r="DQ110" s="885" t="s">
        <v>390</v>
      </c>
      <c r="DR110" s="885"/>
      <c r="DS110" s="885"/>
      <c r="DT110" s="885"/>
      <c r="DU110" s="885"/>
      <c r="DV110" s="886" t="s">
        <v>390</v>
      </c>
      <c r="DW110" s="886"/>
      <c r="DX110" s="886"/>
      <c r="DY110" s="886"/>
      <c r="DZ110" s="887"/>
    </row>
    <row r="111" spans="1:131" s="246" customFormat="1" ht="26.25" customHeight="1">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390</v>
      </c>
      <c r="AB111" s="966"/>
      <c r="AC111" s="966"/>
      <c r="AD111" s="966"/>
      <c r="AE111" s="967"/>
      <c r="AF111" s="968" t="s">
        <v>129</v>
      </c>
      <c r="AG111" s="966"/>
      <c r="AH111" s="966"/>
      <c r="AI111" s="966"/>
      <c r="AJ111" s="967"/>
      <c r="AK111" s="968" t="s">
        <v>129</v>
      </c>
      <c r="AL111" s="966"/>
      <c r="AM111" s="966"/>
      <c r="AN111" s="966"/>
      <c r="AO111" s="967"/>
      <c r="AP111" s="969" t="s">
        <v>390</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v>63910</v>
      </c>
      <c r="BR111" s="857"/>
      <c r="BS111" s="857"/>
      <c r="BT111" s="857"/>
      <c r="BU111" s="857"/>
      <c r="BV111" s="857">
        <v>64057</v>
      </c>
      <c r="BW111" s="857"/>
      <c r="BX111" s="857"/>
      <c r="BY111" s="857"/>
      <c r="BZ111" s="857"/>
      <c r="CA111" s="857">
        <v>17943</v>
      </c>
      <c r="CB111" s="857"/>
      <c r="CC111" s="857"/>
      <c r="CD111" s="857"/>
      <c r="CE111" s="857"/>
      <c r="CF111" s="918">
        <v>0.3</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390</v>
      </c>
      <c r="DH111" s="857"/>
      <c r="DI111" s="857"/>
      <c r="DJ111" s="857"/>
      <c r="DK111" s="857"/>
      <c r="DL111" s="857" t="s">
        <v>390</v>
      </c>
      <c r="DM111" s="857"/>
      <c r="DN111" s="857"/>
      <c r="DO111" s="857"/>
      <c r="DP111" s="857"/>
      <c r="DQ111" s="857" t="s">
        <v>390</v>
      </c>
      <c r="DR111" s="857"/>
      <c r="DS111" s="857"/>
      <c r="DT111" s="857"/>
      <c r="DU111" s="857"/>
      <c r="DV111" s="834" t="s">
        <v>129</v>
      </c>
      <c r="DW111" s="834"/>
      <c r="DX111" s="834"/>
      <c r="DY111" s="834"/>
      <c r="DZ111" s="835"/>
    </row>
    <row r="112" spans="1:131" s="246" customFormat="1" ht="26.25" customHeight="1">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390</v>
      </c>
      <c r="AB112" s="820"/>
      <c r="AC112" s="820"/>
      <c r="AD112" s="820"/>
      <c r="AE112" s="821"/>
      <c r="AF112" s="822" t="s">
        <v>390</v>
      </c>
      <c r="AG112" s="820"/>
      <c r="AH112" s="820"/>
      <c r="AI112" s="820"/>
      <c r="AJ112" s="821"/>
      <c r="AK112" s="822" t="s">
        <v>129</v>
      </c>
      <c r="AL112" s="820"/>
      <c r="AM112" s="820"/>
      <c r="AN112" s="820"/>
      <c r="AO112" s="821"/>
      <c r="AP112" s="867" t="s">
        <v>390</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3497101</v>
      </c>
      <c r="BR112" s="857"/>
      <c r="BS112" s="857"/>
      <c r="BT112" s="857"/>
      <c r="BU112" s="857"/>
      <c r="BV112" s="857">
        <v>3309863</v>
      </c>
      <c r="BW112" s="857"/>
      <c r="BX112" s="857"/>
      <c r="BY112" s="857"/>
      <c r="BZ112" s="857"/>
      <c r="CA112" s="857">
        <v>3175835</v>
      </c>
      <c r="CB112" s="857"/>
      <c r="CC112" s="857"/>
      <c r="CD112" s="857"/>
      <c r="CE112" s="857"/>
      <c r="CF112" s="918">
        <v>54</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390</v>
      </c>
      <c r="DH112" s="857"/>
      <c r="DI112" s="857"/>
      <c r="DJ112" s="857"/>
      <c r="DK112" s="857"/>
      <c r="DL112" s="857" t="s">
        <v>390</v>
      </c>
      <c r="DM112" s="857"/>
      <c r="DN112" s="857"/>
      <c r="DO112" s="857"/>
      <c r="DP112" s="857"/>
      <c r="DQ112" s="857" t="s">
        <v>390</v>
      </c>
      <c r="DR112" s="857"/>
      <c r="DS112" s="857"/>
      <c r="DT112" s="857"/>
      <c r="DU112" s="857"/>
      <c r="DV112" s="834" t="s">
        <v>129</v>
      </c>
      <c r="DW112" s="834"/>
      <c r="DX112" s="834"/>
      <c r="DY112" s="834"/>
      <c r="DZ112" s="835"/>
    </row>
    <row r="113" spans="1:130" s="246" customFormat="1" ht="26.25" customHeight="1">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168526</v>
      </c>
      <c r="AB113" s="966"/>
      <c r="AC113" s="966"/>
      <c r="AD113" s="966"/>
      <c r="AE113" s="967"/>
      <c r="AF113" s="968">
        <v>170833</v>
      </c>
      <c r="AG113" s="966"/>
      <c r="AH113" s="966"/>
      <c r="AI113" s="966"/>
      <c r="AJ113" s="967"/>
      <c r="AK113" s="968">
        <v>175799</v>
      </c>
      <c r="AL113" s="966"/>
      <c r="AM113" s="966"/>
      <c r="AN113" s="966"/>
      <c r="AO113" s="967"/>
      <c r="AP113" s="969">
        <v>3</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639742</v>
      </c>
      <c r="BR113" s="857"/>
      <c r="BS113" s="857"/>
      <c r="BT113" s="857"/>
      <c r="BU113" s="857"/>
      <c r="BV113" s="857">
        <v>633929</v>
      </c>
      <c r="BW113" s="857"/>
      <c r="BX113" s="857"/>
      <c r="BY113" s="857"/>
      <c r="BZ113" s="857"/>
      <c r="CA113" s="857">
        <v>716994</v>
      </c>
      <c r="CB113" s="857"/>
      <c r="CC113" s="857"/>
      <c r="CD113" s="857"/>
      <c r="CE113" s="857"/>
      <c r="CF113" s="918">
        <v>12.2</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129</v>
      </c>
      <c r="DH113" s="820"/>
      <c r="DI113" s="820"/>
      <c r="DJ113" s="820"/>
      <c r="DK113" s="821"/>
      <c r="DL113" s="822" t="s">
        <v>129</v>
      </c>
      <c r="DM113" s="820"/>
      <c r="DN113" s="820"/>
      <c r="DO113" s="820"/>
      <c r="DP113" s="821"/>
      <c r="DQ113" s="822" t="s">
        <v>390</v>
      </c>
      <c r="DR113" s="820"/>
      <c r="DS113" s="820"/>
      <c r="DT113" s="820"/>
      <c r="DU113" s="821"/>
      <c r="DV113" s="867" t="s">
        <v>390</v>
      </c>
      <c r="DW113" s="868"/>
      <c r="DX113" s="868"/>
      <c r="DY113" s="868"/>
      <c r="DZ113" s="869"/>
    </row>
    <row r="114" spans="1:130" s="246" customFormat="1" ht="26.25" customHeight="1">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50079</v>
      </c>
      <c r="AB114" s="820"/>
      <c r="AC114" s="820"/>
      <c r="AD114" s="820"/>
      <c r="AE114" s="821"/>
      <c r="AF114" s="822">
        <v>74694</v>
      </c>
      <c r="AG114" s="820"/>
      <c r="AH114" s="820"/>
      <c r="AI114" s="820"/>
      <c r="AJ114" s="821"/>
      <c r="AK114" s="822">
        <v>46339</v>
      </c>
      <c r="AL114" s="820"/>
      <c r="AM114" s="820"/>
      <c r="AN114" s="820"/>
      <c r="AO114" s="821"/>
      <c r="AP114" s="867">
        <v>0.8</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845285</v>
      </c>
      <c r="BR114" s="857"/>
      <c r="BS114" s="857"/>
      <c r="BT114" s="857"/>
      <c r="BU114" s="857"/>
      <c r="BV114" s="857">
        <v>771842</v>
      </c>
      <c r="BW114" s="857"/>
      <c r="BX114" s="857"/>
      <c r="BY114" s="857"/>
      <c r="BZ114" s="857"/>
      <c r="CA114" s="857">
        <v>795941</v>
      </c>
      <c r="CB114" s="857"/>
      <c r="CC114" s="857"/>
      <c r="CD114" s="857"/>
      <c r="CE114" s="857"/>
      <c r="CF114" s="918">
        <v>13.5</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390</v>
      </c>
      <c r="DH114" s="820"/>
      <c r="DI114" s="820"/>
      <c r="DJ114" s="820"/>
      <c r="DK114" s="821"/>
      <c r="DL114" s="822" t="s">
        <v>390</v>
      </c>
      <c r="DM114" s="820"/>
      <c r="DN114" s="820"/>
      <c r="DO114" s="820"/>
      <c r="DP114" s="821"/>
      <c r="DQ114" s="822" t="s">
        <v>129</v>
      </c>
      <c r="DR114" s="820"/>
      <c r="DS114" s="820"/>
      <c r="DT114" s="820"/>
      <c r="DU114" s="821"/>
      <c r="DV114" s="867" t="s">
        <v>390</v>
      </c>
      <c r="DW114" s="868"/>
      <c r="DX114" s="868"/>
      <c r="DY114" s="868"/>
      <c r="DZ114" s="869"/>
    </row>
    <row r="115" spans="1:130" s="246" customFormat="1" ht="26.25" customHeight="1">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390</v>
      </c>
      <c r="AB115" s="966"/>
      <c r="AC115" s="966"/>
      <c r="AD115" s="966"/>
      <c r="AE115" s="967"/>
      <c r="AF115" s="968" t="s">
        <v>390</v>
      </c>
      <c r="AG115" s="966"/>
      <c r="AH115" s="966"/>
      <c r="AI115" s="966"/>
      <c r="AJ115" s="967"/>
      <c r="AK115" s="968" t="s">
        <v>390</v>
      </c>
      <c r="AL115" s="966"/>
      <c r="AM115" s="966"/>
      <c r="AN115" s="966"/>
      <c r="AO115" s="967"/>
      <c r="AP115" s="969" t="s">
        <v>129</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390</v>
      </c>
      <c r="BR115" s="857"/>
      <c r="BS115" s="857"/>
      <c r="BT115" s="857"/>
      <c r="BU115" s="857"/>
      <c r="BV115" s="857" t="s">
        <v>129</v>
      </c>
      <c r="BW115" s="857"/>
      <c r="BX115" s="857"/>
      <c r="BY115" s="857"/>
      <c r="BZ115" s="857"/>
      <c r="CA115" s="857" t="s">
        <v>129</v>
      </c>
      <c r="CB115" s="857"/>
      <c r="CC115" s="857"/>
      <c r="CD115" s="857"/>
      <c r="CE115" s="857"/>
      <c r="CF115" s="918" t="s">
        <v>390</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63910</v>
      </c>
      <c r="DH115" s="820"/>
      <c r="DI115" s="820"/>
      <c r="DJ115" s="820"/>
      <c r="DK115" s="821"/>
      <c r="DL115" s="822">
        <v>64057</v>
      </c>
      <c r="DM115" s="820"/>
      <c r="DN115" s="820"/>
      <c r="DO115" s="820"/>
      <c r="DP115" s="821"/>
      <c r="DQ115" s="822">
        <v>17943</v>
      </c>
      <c r="DR115" s="820"/>
      <c r="DS115" s="820"/>
      <c r="DT115" s="820"/>
      <c r="DU115" s="821"/>
      <c r="DV115" s="867">
        <v>0.3</v>
      </c>
      <c r="DW115" s="868"/>
      <c r="DX115" s="868"/>
      <c r="DY115" s="868"/>
      <c r="DZ115" s="869"/>
    </row>
    <row r="116" spans="1:130" s="246" customFormat="1" ht="26.25" customHeight="1">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768</v>
      </c>
      <c r="AB116" s="820"/>
      <c r="AC116" s="820"/>
      <c r="AD116" s="820"/>
      <c r="AE116" s="821"/>
      <c r="AF116" s="822">
        <v>421</v>
      </c>
      <c r="AG116" s="820"/>
      <c r="AH116" s="820"/>
      <c r="AI116" s="820"/>
      <c r="AJ116" s="821"/>
      <c r="AK116" s="822">
        <v>98</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129</v>
      </c>
      <c r="BW116" s="857"/>
      <c r="BX116" s="857"/>
      <c r="BY116" s="857"/>
      <c r="BZ116" s="857"/>
      <c r="CA116" s="857" t="s">
        <v>129</v>
      </c>
      <c r="CB116" s="857"/>
      <c r="CC116" s="857"/>
      <c r="CD116" s="857"/>
      <c r="CE116" s="857"/>
      <c r="CF116" s="918" t="s">
        <v>390</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390</v>
      </c>
      <c r="DH116" s="820"/>
      <c r="DI116" s="820"/>
      <c r="DJ116" s="820"/>
      <c r="DK116" s="821"/>
      <c r="DL116" s="822" t="s">
        <v>129</v>
      </c>
      <c r="DM116" s="820"/>
      <c r="DN116" s="820"/>
      <c r="DO116" s="820"/>
      <c r="DP116" s="821"/>
      <c r="DQ116" s="822" t="s">
        <v>129</v>
      </c>
      <c r="DR116" s="820"/>
      <c r="DS116" s="820"/>
      <c r="DT116" s="820"/>
      <c r="DU116" s="821"/>
      <c r="DV116" s="867" t="s">
        <v>129</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1235795</v>
      </c>
      <c r="AB117" s="952"/>
      <c r="AC117" s="952"/>
      <c r="AD117" s="952"/>
      <c r="AE117" s="953"/>
      <c r="AF117" s="954">
        <v>1319168</v>
      </c>
      <c r="AG117" s="952"/>
      <c r="AH117" s="952"/>
      <c r="AI117" s="952"/>
      <c r="AJ117" s="953"/>
      <c r="AK117" s="954">
        <v>1312693</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390</v>
      </c>
      <c r="BR117" s="857"/>
      <c r="BS117" s="857"/>
      <c r="BT117" s="857"/>
      <c r="BU117" s="857"/>
      <c r="BV117" s="857" t="s">
        <v>390</v>
      </c>
      <c r="BW117" s="857"/>
      <c r="BX117" s="857"/>
      <c r="BY117" s="857"/>
      <c r="BZ117" s="857"/>
      <c r="CA117" s="857" t="s">
        <v>129</v>
      </c>
      <c r="CB117" s="857"/>
      <c r="CC117" s="857"/>
      <c r="CD117" s="857"/>
      <c r="CE117" s="857"/>
      <c r="CF117" s="918" t="s">
        <v>390</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390</v>
      </c>
      <c r="DH117" s="820"/>
      <c r="DI117" s="820"/>
      <c r="DJ117" s="820"/>
      <c r="DK117" s="821"/>
      <c r="DL117" s="822" t="s">
        <v>390</v>
      </c>
      <c r="DM117" s="820"/>
      <c r="DN117" s="820"/>
      <c r="DO117" s="820"/>
      <c r="DP117" s="821"/>
      <c r="DQ117" s="822" t="s">
        <v>390</v>
      </c>
      <c r="DR117" s="820"/>
      <c r="DS117" s="820"/>
      <c r="DT117" s="820"/>
      <c r="DU117" s="821"/>
      <c r="DV117" s="867" t="s">
        <v>129</v>
      </c>
      <c r="DW117" s="868"/>
      <c r="DX117" s="868"/>
      <c r="DY117" s="868"/>
      <c r="DZ117" s="869"/>
    </row>
    <row r="118" spans="1:130" s="246" customFormat="1" ht="26.25" customHeight="1">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307</v>
      </c>
      <c r="AG118" s="945"/>
      <c r="AH118" s="945"/>
      <c r="AI118" s="945"/>
      <c r="AJ118" s="946"/>
      <c r="AK118" s="947" t="s">
        <v>306</v>
      </c>
      <c r="AL118" s="945"/>
      <c r="AM118" s="945"/>
      <c r="AN118" s="945"/>
      <c r="AO118" s="946"/>
      <c r="AP118" s="948" t="s">
        <v>428</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129</v>
      </c>
      <c r="BW118" s="888"/>
      <c r="BX118" s="888"/>
      <c r="BY118" s="888"/>
      <c r="BZ118" s="888"/>
      <c r="CA118" s="888" t="s">
        <v>129</v>
      </c>
      <c r="CB118" s="888"/>
      <c r="CC118" s="888"/>
      <c r="CD118" s="888"/>
      <c r="CE118" s="888"/>
      <c r="CF118" s="918" t="s">
        <v>390</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390</v>
      </c>
      <c r="DH118" s="820"/>
      <c r="DI118" s="820"/>
      <c r="DJ118" s="820"/>
      <c r="DK118" s="821"/>
      <c r="DL118" s="822" t="s">
        <v>390</v>
      </c>
      <c r="DM118" s="820"/>
      <c r="DN118" s="820"/>
      <c r="DO118" s="820"/>
      <c r="DP118" s="821"/>
      <c r="DQ118" s="822" t="s">
        <v>390</v>
      </c>
      <c r="DR118" s="820"/>
      <c r="DS118" s="820"/>
      <c r="DT118" s="820"/>
      <c r="DU118" s="821"/>
      <c r="DV118" s="867" t="s">
        <v>390</v>
      </c>
      <c r="DW118" s="868"/>
      <c r="DX118" s="868"/>
      <c r="DY118" s="868"/>
      <c r="DZ118" s="869"/>
    </row>
    <row r="119" spans="1:130" s="246" customFormat="1" ht="26.25" customHeight="1">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390</v>
      </c>
      <c r="AB119" s="938"/>
      <c r="AC119" s="938"/>
      <c r="AD119" s="938"/>
      <c r="AE119" s="939"/>
      <c r="AF119" s="940" t="s">
        <v>390</v>
      </c>
      <c r="AG119" s="938"/>
      <c r="AH119" s="938"/>
      <c r="AI119" s="938"/>
      <c r="AJ119" s="939"/>
      <c r="AK119" s="940" t="s">
        <v>390</v>
      </c>
      <c r="AL119" s="938"/>
      <c r="AM119" s="938"/>
      <c r="AN119" s="938"/>
      <c r="AO119" s="939"/>
      <c r="AP119" s="941" t="s">
        <v>390</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458</v>
      </c>
      <c r="BP119" s="921"/>
      <c r="BQ119" s="925">
        <v>16449687</v>
      </c>
      <c r="BR119" s="888"/>
      <c r="BS119" s="888"/>
      <c r="BT119" s="888"/>
      <c r="BU119" s="888"/>
      <c r="BV119" s="888">
        <v>15748071</v>
      </c>
      <c r="BW119" s="888"/>
      <c r="BX119" s="888"/>
      <c r="BY119" s="888"/>
      <c r="BZ119" s="888"/>
      <c r="CA119" s="888">
        <v>15185943</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390</v>
      </c>
      <c r="DR119" s="803"/>
      <c r="DS119" s="803"/>
      <c r="DT119" s="803"/>
      <c r="DU119" s="804"/>
      <c r="DV119" s="891" t="s">
        <v>129</v>
      </c>
      <c r="DW119" s="892"/>
      <c r="DX119" s="892"/>
      <c r="DY119" s="892"/>
      <c r="DZ119" s="893"/>
    </row>
    <row r="120" spans="1:130" s="246" customFormat="1" ht="26.25" customHeight="1">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390</v>
      </c>
      <c r="AG120" s="820"/>
      <c r="AH120" s="820"/>
      <c r="AI120" s="820"/>
      <c r="AJ120" s="821"/>
      <c r="AK120" s="822" t="s">
        <v>129</v>
      </c>
      <c r="AL120" s="820"/>
      <c r="AM120" s="820"/>
      <c r="AN120" s="820"/>
      <c r="AO120" s="821"/>
      <c r="AP120" s="867" t="s">
        <v>390</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1353938</v>
      </c>
      <c r="BR120" s="885"/>
      <c r="BS120" s="885"/>
      <c r="BT120" s="885"/>
      <c r="BU120" s="885"/>
      <c r="BV120" s="885">
        <v>1100951</v>
      </c>
      <c r="BW120" s="885"/>
      <c r="BX120" s="885"/>
      <c r="BY120" s="885"/>
      <c r="BZ120" s="885"/>
      <c r="CA120" s="885">
        <v>1233031</v>
      </c>
      <c r="CB120" s="885"/>
      <c r="CC120" s="885"/>
      <c r="CD120" s="885"/>
      <c r="CE120" s="885"/>
      <c r="CF120" s="909">
        <v>21</v>
      </c>
      <c r="CG120" s="910"/>
      <c r="CH120" s="910"/>
      <c r="CI120" s="910"/>
      <c r="CJ120" s="910"/>
      <c r="CK120" s="911" t="s">
        <v>462</v>
      </c>
      <c r="CL120" s="895"/>
      <c r="CM120" s="895"/>
      <c r="CN120" s="895"/>
      <c r="CO120" s="896"/>
      <c r="CP120" s="915" t="s">
        <v>463</v>
      </c>
      <c r="CQ120" s="916"/>
      <c r="CR120" s="916"/>
      <c r="CS120" s="916"/>
      <c r="CT120" s="916"/>
      <c r="CU120" s="916"/>
      <c r="CV120" s="916"/>
      <c r="CW120" s="916"/>
      <c r="CX120" s="916"/>
      <c r="CY120" s="916"/>
      <c r="CZ120" s="916"/>
      <c r="DA120" s="916"/>
      <c r="DB120" s="916"/>
      <c r="DC120" s="916"/>
      <c r="DD120" s="916"/>
      <c r="DE120" s="916"/>
      <c r="DF120" s="917"/>
      <c r="DG120" s="904">
        <v>3497101</v>
      </c>
      <c r="DH120" s="885"/>
      <c r="DI120" s="885"/>
      <c r="DJ120" s="885"/>
      <c r="DK120" s="885"/>
      <c r="DL120" s="885">
        <v>3309863</v>
      </c>
      <c r="DM120" s="885"/>
      <c r="DN120" s="885"/>
      <c r="DO120" s="885"/>
      <c r="DP120" s="885"/>
      <c r="DQ120" s="885">
        <v>3175835</v>
      </c>
      <c r="DR120" s="885"/>
      <c r="DS120" s="885"/>
      <c r="DT120" s="885"/>
      <c r="DU120" s="885"/>
      <c r="DV120" s="886">
        <v>54</v>
      </c>
      <c r="DW120" s="886"/>
      <c r="DX120" s="886"/>
      <c r="DY120" s="886"/>
      <c r="DZ120" s="887"/>
    </row>
    <row r="121" spans="1:130" s="246" customFormat="1" ht="26.25" customHeight="1">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129</v>
      </c>
      <c r="AL121" s="820"/>
      <c r="AM121" s="820"/>
      <c r="AN121" s="820"/>
      <c r="AO121" s="821"/>
      <c r="AP121" s="867" t="s">
        <v>390</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320008</v>
      </c>
      <c r="BR121" s="857"/>
      <c r="BS121" s="857"/>
      <c r="BT121" s="857"/>
      <c r="BU121" s="857"/>
      <c r="BV121" s="857">
        <v>266676</v>
      </c>
      <c r="BW121" s="857"/>
      <c r="BX121" s="857"/>
      <c r="BY121" s="857"/>
      <c r="BZ121" s="857"/>
      <c r="CA121" s="857">
        <v>213344</v>
      </c>
      <c r="CB121" s="857"/>
      <c r="CC121" s="857"/>
      <c r="CD121" s="857"/>
      <c r="CE121" s="857"/>
      <c r="CF121" s="918">
        <v>3.6</v>
      </c>
      <c r="CG121" s="919"/>
      <c r="CH121" s="919"/>
      <c r="CI121" s="919"/>
      <c r="CJ121" s="919"/>
      <c r="CK121" s="912"/>
      <c r="CL121" s="898"/>
      <c r="CM121" s="898"/>
      <c r="CN121" s="898"/>
      <c r="CO121" s="899"/>
      <c r="CP121" s="878" t="s">
        <v>466</v>
      </c>
      <c r="CQ121" s="879"/>
      <c r="CR121" s="879"/>
      <c r="CS121" s="879"/>
      <c r="CT121" s="879"/>
      <c r="CU121" s="879"/>
      <c r="CV121" s="879"/>
      <c r="CW121" s="879"/>
      <c r="CX121" s="879"/>
      <c r="CY121" s="879"/>
      <c r="CZ121" s="879"/>
      <c r="DA121" s="879"/>
      <c r="DB121" s="879"/>
      <c r="DC121" s="879"/>
      <c r="DD121" s="879"/>
      <c r="DE121" s="879"/>
      <c r="DF121" s="880"/>
      <c r="DG121" s="856" t="s">
        <v>390</v>
      </c>
      <c r="DH121" s="857"/>
      <c r="DI121" s="857"/>
      <c r="DJ121" s="857"/>
      <c r="DK121" s="857"/>
      <c r="DL121" s="857" t="s">
        <v>129</v>
      </c>
      <c r="DM121" s="857"/>
      <c r="DN121" s="857"/>
      <c r="DO121" s="857"/>
      <c r="DP121" s="857"/>
      <c r="DQ121" s="857" t="s">
        <v>129</v>
      </c>
      <c r="DR121" s="857"/>
      <c r="DS121" s="857"/>
      <c r="DT121" s="857"/>
      <c r="DU121" s="857"/>
      <c r="DV121" s="834" t="s">
        <v>390</v>
      </c>
      <c r="DW121" s="834"/>
      <c r="DX121" s="834"/>
      <c r="DY121" s="834"/>
      <c r="DZ121" s="835"/>
    </row>
    <row r="122" spans="1:130" s="246" customFormat="1" ht="26.25" customHeight="1">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390</v>
      </c>
      <c r="AB122" s="820"/>
      <c r="AC122" s="820"/>
      <c r="AD122" s="820"/>
      <c r="AE122" s="821"/>
      <c r="AF122" s="822" t="s">
        <v>390</v>
      </c>
      <c r="AG122" s="820"/>
      <c r="AH122" s="820"/>
      <c r="AI122" s="820"/>
      <c r="AJ122" s="821"/>
      <c r="AK122" s="822" t="s">
        <v>390</v>
      </c>
      <c r="AL122" s="820"/>
      <c r="AM122" s="820"/>
      <c r="AN122" s="820"/>
      <c r="AO122" s="821"/>
      <c r="AP122" s="867" t="s">
        <v>129</v>
      </c>
      <c r="AQ122" s="868"/>
      <c r="AR122" s="868"/>
      <c r="AS122" s="868"/>
      <c r="AT122" s="869"/>
      <c r="AU122" s="929"/>
      <c r="AV122" s="930"/>
      <c r="AW122" s="930"/>
      <c r="AX122" s="930"/>
      <c r="AY122" s="931"/>
      <c r="AZ122" s="922" t="s">
        <v>467</v>
      </c>
      <c r="BA122" s="923"/>
      <c r="BB122" s="923"/>
      <c r="BC122" s="923"/>
      <c r="BD122" s="923"/>
      <c r="BE122" s="923"/>
      <c r="BF122" s="923"/>
      <c r="BG122" s="923"/>
      <c r="BH122" s="923"/>
      <c r="BI122" s="923"/>
      <c r="BJ122" s="923"/>
      <c r="BK122" s="923"/>
      <c r="BL122" s="923"/>
      <c r="BM122" s="923"/>
      <c r="BN122" s="923"/>
      <c r="BO122" s="923"/>
      <c r="BP122" s="924"/>
      <c r="BQ122" s="925">
        <v>9040171</v>
      </c>
      <c r="BR122" s="888"/>
      <c r="BS122" s="888"/>
      <c r="BT122" s="888"/>
      <c r="BU122" s="888"/>
      <c r="BV122" s="888">
        <v>8899939</v>
      </c>
      <c r="BW122" s="888"/>
      <c r="BX122" s="888"/>
      <c r="BY122" s="888"/>
      <c r="BZ122" s="888"/>
      <c r="CA122" s="888">
        <v>8812713</v>
      </c>
      <c r="CB122" s="888"/>
      <c r="CC122" s="888"/>
      <c r="CD122" s="888"/>
      <c r="CE122" s="888"/>
      <c r="CF122" s="889">
        <v>149.80000000000001</v>
      </c>
      <c r="CG122" s="890"/>
      <c r="CH122" s="890"/>
      <c r="CI122" s="890"/>
      <c r="CJ122" s="890"/>
      <c r="CK122" s="912"/>
      <c r="CL122" s="898"/>
      <c r="CM122" s="898"/>
      <c r="CN122" s="898"/>
      <c r="CO122" s="899"/>
      <c r="CP122" s="878" t="s">
        <v>468</v>
      </c>
      <c r="CQ122" s="879"/>
      <c r="CR122" s="879"/>
      <c r="CS122" s="879"/>
      <c r="CT122" s="879"/>
      <c r="CU122" s="879"/>
      <c r="CV122" s="879"/>
      <c r="CW122" s="879"/>
      <c r="CX122" s="879"/>
      <c r="CY122" s="879"/>
      <c r="CZ122" s="879"/>
      <c r="DA122" s="879"/>
      <c r="DB122" s="879"/>
      <c r="DC122" s="879"/>
      <c r="DD122" s="879"/>
      <c r="DE122" s="879"/>
      <c r="DF122" s="880"/>
      <c r="DG122" s="856" t="s">
        <v>129</v>
      </c>
      <c r="DH122" s="857"/>
      <c r="DI122" s="857"/>
      <c r="DJ122" s="857"/>
      <c r="DK122" s="857"/>
      <c r="DL122" s="857" t="s">
        <v>390</v>
      </c>
      <c r="DM122" s="857"/>
      <c r="DN122" s="857"/>
      <c r="DO122" s="857"/>
      <c r="DP122" s="857"/>
      <c r="DQ122" s="857" t="s">
        <v>129</v>
      </c>
      <c r="DR122" s="857"/>
      <c r="DS122" s="857"/>
      <c r="DT122" s="857"/>
      <c r="DU122" s="857"/>
      <c r="DV122" s="834" t="s">
        <v>129</v>
      </c>
      <c r="DW122" s="834"/>
      <c r="DX122" s="834"/>
      <c r="DY122" s="834"/>
      <c r="DZ122" s="835"/>
    </row>
    <row r="123" spans="1:130" s="246" customFormat="1" ht="26.25" customHeight="1">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129</v>
      </c>
      <c r="AG123" s="820"/>
      <c r="AH123" s="820"/>
      <c r="AI123" s="820"/>
      <c r="AJ123" s="821"/>
      <c r="AK123" s="822" t="s">
        <v>390</v>
      </c>
      <c r="AL123" s="820"/>
      <c r="AM123" s="820"/>
      <c r="AN123" s="820"/>
      <c r="AO123" s="821"/>
      <c r="AP123" s="867" t="s">
        <v>129</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469</v>
      </c>
      <c r="BP123" s="921"/>
      <c r="BQ123" s="875">
        <v>10714117</v>
      </c>
      <c r="BR123" s="876"/>
      <c r="BS123" s="876"/>
      <c r="BT123" s="876"/>
      <c r="BU123" s="876"/>
      <c r="BV123" s="876">
        <v>10267566</v>
      </c>
      <c r="BW123" s="876"/>
      <c r="BX123" s="876"/>
      <c r="BY123" s="876"/>
      <c r="BZ123" s="876"/>
      <c r="CA123" s="876">
        <v>10259088</v>
      </c>
      <c r="CB123" s="876"/>
      <c r="CC123" s="876"/>
      <c r="CD123" s="876"/>
      <c r="CE123" s="876"/>
      <c r="CF123" s="786"/>
      <c r="CG123" s="787"/>
      <c r="CH123" s="787"/>
      <c r="CI123" s="787"/>
      <c r="CJ123" s="877"/>
      <c r="CK123" s="912"/>
      <c r="CL123" s="898"/>
      <c r="CM123" s="898"/>
      <c r="CN123" s="898"/>
      <c r="CO123" s="899"/>
      <c r="CP123" s="878" t="s">
        <v>470</v>
      </c>
      <c r="CQ123" s="879"/>
      <c r="CR123" s="879"/>
      <c r="CS123" s="879"/>
      <c r="CT123" s="879"/>
      <c r="CU123" s="879"/>
      <c r="CV123" s="879"/>
      <c r="CW123" s="879"/>
      <c r="CX123" s="879"/>
      <c r="CY123" s="879"/>
      <c r="CZ123" s="879"/>
      <c r="DA123" s="879"/>
      <c r="DB123" s="879"/>
      <c r="DC123" s="879"/>
      <c r="DD123" s="879"/>
      <c r="DE123" s="879"/>
      <c r="DF123" s="880"/>
      <c r="DG123" s="819" t="s">
        <v>390</v>
      </c>
      <c r="DH123" s="820"/>
      <c r="DI123" s="820"/>
      <c r="DJ123" s="820"/>
      <c r="DK123" s="821"/>
      <c r="DL123" s="822" t="s">
        <v>390</v>
      </c>
      <c r="DM123" s="820"/>
      <c r="DN123" s="820"/>
      <c r="DO123" s="820"/>
      <c r="DP123" s="821"/>
      <c r="DQ123" s="822" t="s">
        <v>129</v>
      </c>
      <c r="DR123" s="820"/>
      <c r="DS123" s="820"/>
      <c r="DT123" s="820"/>
      <c r="DU123" s="821"/>
      <c r="DV123" s="867" t="s">
        <v>390</v>
      </c>
      <c r="DW123" s="868"/>
      <c r="DX123" s="868"/>
      <c r="DY123" s="868"/>
      <c r="DZ123" s="869"/>
    </row>
    <row r="124" spans="1:130" s="246" customFormat="1" ht="26.25" customHeight="1" thickBot="1">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390</v>
      </c>
      <c r="AB124" s="820"/>
      <c r="AC124" s="820"/>
      <c r="AD124" s="820"/>
      <c r="AE124" s="821"/>
      <c r="AF124" s="822" t="s">
        <v>390</v>
      </c>
      <c r="AG124" s="820"/>
      <c r="AH124" s="820"/>
      <c r="AI124" s="820"/>
      <c r="AJ124" s="821"/>
      <c r="AK124" s="822" t="s">
        <v>390</v>
      </c>
      <c r="AL124" s="820"/>
      <c r="AM124" s="820"/>
      <c r="AN124" s="820"/>
      <c r="AO124" s="821"/>
      <c r="AP124" s="867" t="s">
        <v>129</v>
      </c>
      <c r="AQ124" s="868"/>
      <c r="AR124" s="868"/>
      <c r="AS124" s="868"/>
      <c r="AT124" s="869"/>
      <c r="AU124" s="870" t="s">
        <v>471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99.6</v>
      </c>
      <c r="BR124" s="874"/>
      <c r="BS124" s="874"/>
      <c r="BT124" s="874"/>
      <c r="BU124" s="874"/>
      <c r="BV124" s="874">
        <v>94.6</v>
      </c>
      <c r="BW124" s="874"/>
      <c r="BX124" s="874"/>
      <c r="BY124" s="874"/>
      <c r="BZ124" s="874"/>
      <c r="CA124" s="874">
        <v>83.7</v>
      </c>
      <c r="CB124" s="874"/>
      <c r="CC124" s="874"/>
      <c r="CD124" s="874"/>
      <c r="CE124" s="874"/>
      <c r="CF124" s="764"/>
      <c r="CG124" s="765"/>
      <c r="CH124" s="765"/>
      <c r="CI124" s="765"/>
      <c r="CJ124" s="905"/>
      <c r="CK124" s="913"/>
      <c r="CL124" s="913"/>
      <c r="CM124" s="913"/>
      <c r="CN124" s="913"/>
      <c r="CO124" s="914"/>
      <c r="CP124" s="878" t="s">
        <v>472</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129</v>
      </c>
      <c r="DM124" s="803"/>
      <c r="DN124" s="803"/>
      <c r="DO124" s="803"/>
      <c r="DP124" s="804"/>
      <c r="DQ124" s="805" t="s">
        <v>390</v>
      </c>
      <c r="DR124" s="803"/>
      <c r="DS124" s="803"/>
      <c r="DT124" s="803"/>
      <c r="DU124" s="804"/>
      <c r="DV124" s="891" t="s">
        <v>390</v>
      </c>
      <c r="DW124" s="892"/>
      <c r="DX124" s="892"/>
      <c r="DY124" s="892"/>
      <c r="DZ124" s="893"/>
    </row>
    <row r="125" spans="1:130" s="246" customFormat="1" ht="26.25" customHeight="1">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390</v>
      </c>
      <c r="AB125" s="820"/>
      <c r="AC125" s="820"/>
      <c r="AD125" s="820"/>
      <c r="AE125" s="821"/>
      <c r="AF125" s="822" t="s">
        <v>129</v>
      </c>
      <c r="AG125" s="820"/>
      <c r="AH125" s="820"/>
      <c r="AI125" s="820"/>
      <c r="AJ125" s="821"/>
      <c r="AK125" s="822" t="s">
        <v>390</v>
      </c>
      <c r="AL125" s="820"/>
      <c r="AM125" s="820"/>
      <c r="AN125" s="820"/>
      <c r="AO125" s="821"/>
      <c r="AP125" s="867" t="s">
        <v>390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473</v>
      </c>
      <c r="CL125" s="895"/>
      <c r="CM125" s="895"/>
      <c r="CN125" s="895"/>
      <c r="CO125" s="896"/>
      <c r="CP125" s="903" t="s">
        <v>474</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390</v>
      </c>
      <c r="DM125" s="885"/>
      <c r="DN125" s="885"/>
      <c r="DO125" s="885"/>
      <c r="DP125" s="885"/>
      <c r="DQ125" s="885" t="s">
        <v>390</v>
      </c>
      <c r="DR125" s="885"/>
      <c r="DS125" s="885"/>
      <c r="DT125" s="885"/>
      <c r="DU125" s="885"/>
      <c r="DV125" s="886" t="s">
        <v>390</v>
      </c>
      <c r="DW125" s="886"/>
      <c r="DX125" s="886"/>
      <c r="DY125" s="886"/>
      <c r="DZ125" s="887"/>
    </row>
    <row r="126" spans="1:130" s="246" customFormat="1" ht="26.25" customHeight="1" thickBot="1">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390</v>
      </c>
      <c r="AB126" s="820"/>
      <c r="AC126" s="820"/>
      <c r="AD126" s="820"/>
      <c r="AE126" s="821"/>
      <c r="AF126" s="822" t="s">
        <v>390</v>
      </c>
      <c r="AG126" s="820"/>
      <c r="AH126" s="820"/>
      <c r="AI126" s="820"/>
      <c r="AJ126" s="821"/>
      <c r="AK126" s="822" t="s">
        <v>390</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475</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390</v>
      </c>
      <c r="DM126" s="857"/>
      <c r="DN126" s="857"/>
      <c r="DO126" s="857"/>
      <c r="DP126" s="857"/>
      <c r="DQ126" s="857" t="s">
        <v>129</v>
      </c>
      <c r="DR126" s="857"/>
      <c r="DS126" s="857"/>
      <c r="DT126" s="857"/>
      <c r="DU126" s="857"/>
      <c r="DV126" s="834" t="s">
        <v>390</v>
      </c>
      <c r="DW126" s="834"/>
      <c r="DX126" s="834"/>
      <c r="DY126" s="834"/>
      <c r="DZ126" s="835"/>
    </row>
    <row r="127" spans="1:130" s="246" customFormat="1" ht="26.25" customHeight="1">
      <c r="A127" s="862"/>
      <c r="B127" s="863"/>
      <c r="C127" s="881" t="s">
        <v>476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390</v>
      </c>
      <c r="AB127" s="820"/>
      <c r="AC127" s="820"/>
      <c r="AD127" s="820"/>
      <c r="AE127" s="821"/>
      <c r="AF127" s="822" t="s">
        <v>390</v>
      </c>
      <c r="AG127" s="820"/>
      <c r="AH127" s="820"/>
      <c r="AI127" s="820"/>
      <c r="AJ127" s="821"/>
      <c r="AK127" s="822" t="s">
        <v>390</v>
      </c>
      <c r="AL127" s="820"/>
      <c r="AM127" s="820"/>
      <c r="AN127" s="820"/>
      <c r="AO127" s="821"/>
      <c r="AP127" s="867" t="s">
        <v>129</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390</v>
      </c>
      <c r="DR127" s="857"/>
      <c r="DS127" s="857"/>
      <c r="DT127" s="857"/>
      <c r="DU127" s="857"/>
      <c r="DV127" s="834" t="s">
        <v>129</v>
      </c>
      <c r="DW127" s="834"/>
      <c r="DX127" s="834"/>
      <c r="DY127" s="834"/>
      <c r="DZ127" s="835"/>
    </row>
    <row r="128" spans="1:130" s="246" customFormat="1" ht="26.25" customHeight="1" thickBot="1">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53332</v>
      </c>
      <c r="AB128" s="841"/>
      <c r="AC128" s="841"/>
      <c r="AD128" s="841"/>
      <c r="AE128" s="842"/>
      <c r="AF128" s="843">
        <v>53332</v>
      </c>
      <c r="AG128" s="841"/>
      <c r="AH128" s="841"/>
      <c r="AI128" s="841"/>
      <c r="AJ128" s="842"/>
      <c r="AK128" s="843">
        <v>53332</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390</v>
      </c>
      <c r="BG128" s="827"/>
      <c r="BH128" s="827"/>
      <c r="BI128" s="827"/>
      <c r="BJ128" s="827"/>
      <c r="BK128" s="827"/>
      <c r="BL128" s="850"/>
      <c r="BM128" s="826">
        <v>14.18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t="s">
        <v>390</v>
      </c>
      <c r="DH128" s="831"/>
      <c r="DI128" s="831"/>
      <c r="DJ128" s="831"/>
      <c r="DK128" s="831"/>
      <c r="DL128" s="831" t="s">
        <v>390</v>
      </c>
      <c r="DM128" s="831"/>
      <c r="DN128" s="831"/>
      <c r="DO128" s="831"/>
      <c r="DP128" s="831"/>
      <c r="DQ128" s="831" t="s">
        <v>390</v>
      </c>
      <c r="DR128" s="831"/>
      <c r="DS128" s="831"/>
      <c r="DT128" s="831"/>
      <c r="DU128" s="831"/>
      <c r="DV128" s="832" t="s">
        <v>390</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6487539</v>
      </c>
      <c r="AB129" s="820"/>
      <c r="AC129" s="820"/>
      <c r="AD129" s="820"/>
      <c r="AE129" s="821"/>
      <c r="AF129" s="822">
        <v>6529501</v>
      </c>
      <c r="AG129" s="820"/>
      <c r="AH129" s="820"/>
      <c r="AI129" s="820"/>
      <c r="AJ129" s="821"/>
      <c r="AK129" s="822">
        <v>6626484</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390</v>
      </c>
      <c r="BG129" s="810"/>
      <c r="BH129" s="810"/>
      <c r="BI129" s="810"/>
      <c r="BJ129" s="810"/>
      <c r="BK129" s="810"/>
      <c r="BL129" s="811"/>
      <c r="BM129" s="809">
        <v>19.18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489</v>
      </c>
      <c r="X130" s="817"/>
      <c r="Y130" s="817"/>
      <c r="Z130" s="818"/>
      <c r="AA130" s="819">
        <v>728990</v>
      </c>
      <c r="AB130" s="820"/>
      <c r="AC130" s="820"/>
      <c r="AD130" s="820"/>
      <c r="AE130" s="821"/>
      <c r="AF130" s="822">
        <v>739306</v>
      </c>
      <c r="AG130" s="820"/>
      <c r="AH130" s="820"/>
      <c r="AI130" s="820"/>
      <c r="AJ130" s="821"/>
      <c r="AK130" s="822">
        <v>742525</v>
      </c>
      <c r="AL130" s="820"/>
      <c r="AM130" s="820"/>
      <c r="AN130" s="820"/>
      <c r="AO130" s="821"/>
      <c r="AP130" s="823"/>
      <c r="AQ130" s="824"/>
      <c r="AR130" s="824"/>
      <c r="AS130" s="824"/>
      <c r="AT130" s="825"/>
      <c r="AU130" s="284"/>
      <c r="AV130" s="284"/>
      <c r="AW130" s="284"/>
      <c r="AX130" s="789" t="s">
        <v>490</v>
      </c>
      <c r="AY130" s="790"/>
      <c r="AZ130" s="790"/>
      <c r="BA130" s="790"/>
      <c r="BB130" s="790"/>
      <c r="BC130" s="790"/>
      <c r="BD130" s="790"/>
      <c r="BE130" s="791"/>
      <c r="BF130" s="792">
        <v>8.5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491</v>
      </c>
      <c r="X131" s="800"/>
      <c r="Y131" s="800"/>
      <c r="Z131" s="801"/>
      <c r="AA131" s="802">
        <v>5758549</v>
      </c>
      <c r="AB131" s="803"/>
      <c r="AC131" s="803"/>
      <c r="AD131" s="803"/>
      <c r="AE131" s="804"/>
      <c r="AF131" s="805">
        <v>5790195</v>
      </c>
      <c r="AG131" s="803"/>
      <c r="AH131" s="803"/>
      <c r="AI131" s="803"/>
      <c r="AJ131" s="804"/>
      <c r="AK131" s="805">
        <v>5883959</v>
      </c>
      <c r="AL131" s="803"/>
      <c r="AM131" s="803"/>
      <c r="AN131" s="803"/>
      <c r="AO131" s="804"/>
      <c r="AP131" s="806"/>
      <c r="AQ131" s="807"/>
      <c r="AR131" s="807"/>
      <c r="AS131" s="807"/>
      <c r="AT131" s="808"/>
      <c r="AU131" s="284"/>
      <c r="AV131" s="284"/>
      <c r="AW131" s="284"/>
      <c r="AX131" s="767" t="s">
        <v>492</v>
      </c>
      <c r="AY131" s="768"/>
      <c r="AZ131" s="768"/>
      <c r="BA131" s="768"/>
      <c r="BB131" s="768"/>
      <c r="BC131" s="768"/>
      <c r="BD131" s="768"/>
      <c r="BE131" s="769"/>
      <c r="BF131" s="770">
        <v>83.7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494</v>
      </c>
      <c r="W132" s="780"/>
      <c r="X132" s="780"/>
      <c r="Y132" s="780"/>
      <c r="Z132" s="781"/>
      <c r="AA132" s="782">
        <v>7.8747788720000003</v>
      </c>
      <c r="AB132" s="783"/>
      <c r="AC132" s="783"/>
      <c r="AD132" s="783"/>
      <c r="AE132" s="784"/>
      <c r="AF132" s="785">
        <v>9.0934761260000005</v>
      </c>
      <c r="AG132" s="783"/>
      <c r="AH132" s="783"/>
      <c r="AI132" s="783"/>
      <c r="AJ132" s="784"/>
      <c r="AK132" s="785">
        <v>8.7838137550000006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495</v>
      </c>
      <c r="W133" s="759"/>
      <c r="X133" s="759"/>
      <c r="Y133" s="759"/>
      <c r="Z133" s="760"/>
      <c r="AA133" s="761">
        <v>8.1</v>
      </c>
      <c r="AB133" s="762"/>
      <c r="AC133" s="762"/>
      <c r="AD133" s="762"/>
      <c r="AE133" s="763"/>
      <c r="AF133" s="761">
        <v>8.1999999999999993</v>
      </c>
      <c r="AG133" s="762"/>
      <c r="AH133" s="762"/>
      <c r="AI133" s="762"/>
      <c r="AJ133" s="763"/>
      <c r="AK133" s="761">
        <v>8.5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tTlBF6dnmgOJ5EOvMN7YbfkdsZUI45y8Et+WsMUOPY+r9N47nsMiHJe25kC/7t8wQ+MVtCYM1s6Q83VmdFjtA==" saltValue="TSTusjSjQ3Hxw5cB9ju0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DP7XXv4s5LMHSM/1Ix0XIXkb+NjUC9KmYx5lN7AfKBpKF32CWcED7WYdUFVwevoLn5Lhm6rXRN9E5S+unJk5w==" saltValue="Ds34z0pCF2jmBDcDr0Mz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pD7hJpxSKlr0++v8FyzQXVks0zm6VsROlc3LLsf5ppjtNU06lq179gCdNdbR451dFfaU4F4+E1BAj6qy/uQDw==" saltValue="Po1H3NAgqNGPYOULjw0a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504</v>
      </c>
      <c r="AL9" s="1189"/>
      <c r="AM9" s="1189"/>
      <c r="AN9" s="1190"/>
      <c r="AO9" s="312">
        <v>1801156</v>
      </c>
      <c r="AP9" s="312">
        <v>50992</v>
      </c>
      <c r="AQ9" s="313">
        <v>56489</v>
      </c>
      <c r="AR9" s="314">
        <v>-9.6999999999999993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505</v>
      </c>
      <c r="AL10" s="1189"/>
      <c r="AM10" s="1189"/>
      <c r="AN10" s="1190"/>
      <c r="AO10" s="315">
        <v>40885</v>
      </c>
      <c r="AP10" s="315">
        <v>1157</v>
      </c>
      <c r="AQ10" s="316">
        <v>5759</v>
      </c>
      <c r="AR10" s="317">
        <v>-79.900000000000006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506</v>
      </c>
      <c r="AL11" s="1189"/>
      <c r="AM11" s="1189"/>
      <c r="AN11" s="1190"/>
      <c r="AO11" s="315">
        <v>409973</v>
      </c>
      <c r="AP11" s="315">
        <v>11607</v>
      </c>
      <c r="AQ11" s="316">
        <v>8418</v>
      </c>
      <c r="AR11" s="317">
        <v>37.9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507</v>
      </c>
      <c r="AL12" s="1189"/>
      <c r="AM12" s="1189"/>
      <c r="AN12" s="1190"/>
      <c r="AO12" s="315" t="s">
        <v>508</v>
      </c>
      <c r="AP12" s="315" t="s">
        <v>508</v>
      </c>
      <c r="AQ12" s="316">
        <v>199</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509</v>
      </c>
      <c r="AL13" s="1189"/>
      <c r="AM13" s="1189"/>
      <c r="AN13" s="1190"/>
      <c r="AO13" s="315" t="s">
        <v>508</v>
      </c>
      <c r="AP13" s="315" t="s">
        <v>508</v>
      </c>
      <c r="AQ13" s="316">
        <v>11</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510</v>
      </c>
      <c r="AL14" s="1189"/>
      <c r="AM14" s="1189"/>
      <c r="AN14" s="1190"/>
      <c r="AO14" s="315">
        <v>124847</v>
      </c>
      <c r="AP14" s="315">
        <v>3535</v>
      </c>
      <c r="AQ14" s="316">
        <v>2749</v>
      </c>
      <c r="AR14" s="317">
        <v>28.6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511</v>
      </c>
      <c r="AL15" s="1189"/>
      <c r="AM15" s="1189"/>
      <c r="AN15" s="1190"/>
      <c r="AO15" s="315">
        <v>244942</v>
      </c>
      <c r="AP15" s="315">
        <v>6935</v>
      </c>
      <c r="AQ15" s="316">
        <v>1213</v>
      </c>
      <c r="AR15" s="317">
        <v>471.7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512</v>
      </c>
      <c r="AL16" s="1192"/>
      <c r="AM16" s="1192"/>
      <c r="AN16" s="1193"/>
      <c r="AO16" s="315">
        <v>-205429</v>
      </c>
      <c r="AP16" s="315">
        <v>-5816</v>
      </c>
      <c r="AQ16" s="316">
        <v>-4842</v>
      </c>
      <c r="AR16" s="317">
        <v>20.100000000000001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2416374</v>
      </c>
      <c r="AP17" s="315">
        <v>68410</v>
      </c>
      <c r="AQ17" s="316">
        <v>69997</v>
      </c>
      <c r="AR17" s="317">
        <v>-2.2999999999999998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517</v>
      </c>
      <c r="AL21" s="1186"/>
      <c r="AM21" s="1186"/>
      <c r="AN21" s="1187"/>
      <c r="AO21" s="327">
        <v>5.32</v>
      </c>
      <c r="AP21" s="328">
        <v>6.51</v>
      </c>
      <c r="AQ21" s="329">
        <v>-1.19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518</v>
      </c>
      <c r="AL22" s="1186"/>
      <c r="AM22" s="1186"/>
      <c r="AN22" s="1187"/>
      <c r="AO22" s="332">
        <v>98</v>
      </c>
      <c r="AP22" s="333">
        <v>97.2</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522</v>
      </c>
      <c r="AL32" s="1177"/>
      <c r="AM32" s="1177"/>
      <c r="AN32" s="1178"/>
      <c r="AO32" s="342">
        <v>1090457</v>
      </c>
      <c r="AP32" s="342">
        <v>30872</v>
      </c>
      <c r="AQ32" s="343">
        <v>31531</v>
      </c>
      <c r="AR32" s="344">
        <v>-2.1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523</v>
      </c>
      <c r="AL33" s="1177"/>
      <c r="AM33" s="1177"/>
      <c r="AN33" s="1178"/>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524</v>
      </c>
      <c r="AL34" s="1177"/>
      <c r="AM34" s="1177"/>
      <c r="AN34" s="1178"/>
      <c r="AO34" s="342" t="s">
        <v>508</v>
      </c>
      <c r="AP34" s="342" t="s">
        <v>508</v>
      </c>
      <c r="AQ34" s="343" t="s">
        <v>508</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525</v>
      </c>
      <c r="AL35" s="1177"/>
      <c r="AM35" s="1177"/>
      <c r="AN35" s="1178"/>
      <c r="AO35" s="342">
        <v>175799</v>
      </c>
      <c r="AP35" s="342">
        <v>4977</v>
      </c>
      <c r="AQ35" s="343">
        <v>9647</v>
      </c>
      <c r="AR35" s="344">
        <v>-48.4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526</v>
      </c>
      <c r="AL36" s="1177"/>
      <c r="AM36" s="1177"/>
      <c r="AN36" s="1178"/>
      <c r="AO36" s="342">
        <v>46339</v>
      </c>
      <c r="AP36" s="342">
        <v>1312</v>
      </c>
      <c r="AQ36" s="343">
        <v>2316</v>
      </c>
      <c r="AR36" s="344">
        <v>-43.4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527</v>
      </c>
      <c r="AL37" s="1177"/>
      <c r="AM37" s="1177"/>
      <c r="AN37" s="1178"/>
      <c r="AO37" s="342" t="s">
        <v>508</v>
      </c>
      <c r="AP37" s="342" t="s">
        <v>508</v>
      </c>
      <c r="AQ37" s="343">
        <v>1006</v>
      </c>
      <c r="AR37" s="344" t="s">
        <v>508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528</v>
      </c>
      <c r="AL38" s="1180"/>
      <c r="AM38" s="1180"/>
      <c r="AN38" s="1181"/>
      <c r="AO38" s="345">
        <v>98</v>
      </c>
      <c r="AP38" s="345">
        <v>3</v>
      </c>
      <c r="AQ38" s="346">
        <v>1</v>
      </c>
      <c r="AR38" s="334">
        <v>200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529</v>
      </c>
      <c r="AL39" s="1180"/>
      <c r="AM39" s="1180"/>
      <c r="AN39" s="1181"/>
      <c r="AO39" s="342">
        <v>-53332</v>
      </c>
      <c r="AP39" s="342">
        <v>-1510</v>
      </c>
      <c r="AQ39" s="343">
        <v>-3160</v>
      </c>
      <c r="AR39" s="344">
        <v>-52.2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530</v>
      </c>
      <c r="AL40" s="1177"/>
      <c r="AM40" s="1177"/>
      <c r="AN40" s="1178"/>
      <c r="AO40" s="342">
        <v>-742525</v>
      </c>
      <c r="AP40" s="342">
        <v>-21022</v>
      </c>
      <c r="AQ40" s="343">
        <v>-28415</v>
      </c>
      <c r="AR40" s="344">
        <v>-26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516836</v>
      </c>
      <c r="AP41" s="342">
        <v>14632</v>
      </c>
      <c r="AQ41" s="343">
        <v>12925</v>
      </c>
      <c r="AR41" s="344">
        <v>13.2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499</v>
      </c>
      <c r="AN49" s="1171" t="s">
        <v>534</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1663802</v>
      </c>
      <c r="AN51" s="364">
        <v>47270</v>
      </c>
      <c r="AO51" s="365">
        <v>-60.7</v>
      </c>
      <c r="AP51" s="366">
        <v>53292</v>
      </c>
      <c r="AQ51" s="367">
        <v>0</v>
      </c>
      <c r="AR51" s="368">
        <v>-60.7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748663</v>
      </c>
      <c r="AN52" s="372">
        <v>21270</v>
      </c>
      <c r="AO52" s="373">
        <v>-50.8</v>
      </c>
      <c r="AP52" s="374">
        <v>28900</v>
      </c>
      <c r="AQ52" s="375">
        <v>18.899999999999999</v>
      </c>
      <c r="AR52" s="376">
        <v>-69.7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2365080</v>
      </c>
      <c r="AN53" s="364">
        <v>66965</v>
      </c>
      <c r="AO53" s="365">
        <v>41.7</v>
      </c>
      <c r="AP53" s="366">
        <v>49919</v>
      </c>
      <c r="AQ53" s="367">
        <v>-6.3</v>
      </c>
      <c r="AR53" s="368">
        <v>48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649464</v>
      </c>
      <c r="AN54" s="372">
        <v>18389</v>
      </c>
      <c r="AO54" s="373">
        <v>-13.5</v>
      </c>
      <c r="AP54" s="374">
        <v>26398</v>
      </c>
      <c r="AQ54" s="375">
        <v>-8.6999999999999993</v>
      </c>
      <c r="AR54" s="376">
        <v>-4.8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3038667</v>
      </c>
      <c r="AN55" s="364">
        <v>86458</v>
      </c>
      <c r="AO55" s="365">
        <v>29.1</v>
      </c>
      <c r="AP55" s="366">
        <v>47738</v>
      </c>
      <c r="AQ55" s="367">
        <v>-4.4000000000000004</v>
      </c>
      <c r="AR55" s="368">
        <v>33.5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683741</v>
      </c>
      <c r="AN56" s="372">
        <v>19454</v>
      </c>
      <c r="AO56" s="373">
        <v>5.8</v>
      </c>
      <c r="AP56" s="374">
        <v>24937</v>
      </c>
      <c r="AQ56" s="375">
        <v>-5.5</v>
      </c>
      <c r="AR56" s="376">
        <v>11.3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1667213</v>
      </c>
      <c r="AN57" s="364">
        <v>47372</v>
      </c>
      <c r="AO57" s="365">
        <v>-45.2</v>
      </c>
      <c r="AP57" s="366">
        <v>52191</v>
      </c>
      <c r="AQ57" s="367">
        <v>9.3000000000000007</v>
      </c>
      <c r="AR57" s="368">
        <v>-54.5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600346</v>
      </c>
      <c r="AN58" s="372">
        <v>17058</v>
      </c>
      <c r="AO58" s="373">
        <v>-12.3</v>
      </c>
      <c r="AP58" s="374">
        <v>24843</v>
      </c>
      <c r="AQ58" s="375">
        <v>-0.4</v>
      </c>
      <c r="AR58" s="376">
        <v>-11.9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1135675</v>
      </c>
      <c r="AN59" s="364">
        <v>32152</v>
      </c>
      <c r="AO59" s="365">
        <v>-32.1</v>
      </c>
      <c r="AP59" s="366">
        <v>47387</v>
      </c>
      <c r="AQ59" s="367">
        <v>-9.1999999999999993</v>
      </c>
      <c r="AR59" s="368">
        <v>-22.9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350968</v>
      </c>
      <c r="AN60" s="372">
        <v>9936</v>
      </c>
      <c r="AO60" s="373">
        <v>-41.8</v>
      </c>
      <c r="AP60" s="374">
        <v>24928</v>
      </c>
      <c r="AQ60" s="375">
        <v>0.3</v>
      </c>
      <c r="AR60" s="376">
        <v>-42.1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1974087</v>
      </c>
      <c r="AN61" s="379">
        <v>56043</v>
      </c>
      <c r="AO61" s="380">
        <v>-13.4</v>
      </c>
      <c r="AP61" s="381">
        <v>50105</v>
      </c>
      <c r="AQ61" s="382">
        <v>-2.1</v>
      </c>
      <c r="AR61" s="368">
        <v>-11.3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606636</v>
      </c>
      <c r="AN62" s="372">
        <v>17221</v>
      </c>
      <c r="AO62" s="373">
        <v>-22.5</v>
      </c>
      <c r="AP62" s="374">
        <v>26001</v>
      </c>
      <c r="AQ62" s="375">
        <v>0.9</v>
      </c>
      <c r="AR62" s="376">
        <v>-23.4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S7pgm7UrUgpjyp0BOkmSpCkcR5FVqfrjdJU7RKYbxSAjt979xRge3tkTCDPZyX1rLZTbHACY1KCPBgwvHEt8w==" saltValue="dfsiAl3PQzBUPWRBNS8b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2pizSlVLhWJ0B0k20+h1FLleETZ18Le0GnHlk8Mlik4L5hRovQvuuPmLbiKB2QJDOSeo/kvWvuzmGL31JwNrQ==" saltValue="hREy4fCl9OURv6brBGDd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ZPmutZLQzBkt8LDCC+91vZ3dBbCvsWHeOFChBa0+hM9z8sL7RcOKohbfbY9U9sCk8YcORg8v6fACVrM+1d52g==" saltValue="htYBCM5+hrVoQIn0Zipy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4" t="s">
        <v>3</v>
      </c>
      <c r="D47" s="1194"/>
      <c r="E47" s="1195"/>
      <c r="F47" s="11">
        <v>17.670000000000002</v>
      </c>
      <c r="G47" s="12">
        <v>15.76</v>
      </c>
      <c r="H47" s="12">
        <v>12.36</v>
      </c>
      <c r="I47" s="12">
        <v>12.56</v>
      </c>
      <c r="J47" s="13">
        <v>12.81</v>
      </c>
    </row>
    <row r="48" spans="2:10" ht="57.75" customHeight="1">
      <c r="B48" s="14"/>
      <c r="C48" s="1196" t="s">
        <v>4</v>
      </c>
      <c r="D48" s="1196"/>
      <c r="E48" s="1197"/>
      <c r="F48" s="15">
        <v>5.89</v>
      </c>
      <c r="G48" s="16">
        <v>5.54</v>
      </c>
      <c r="H48" s="16">
        <v>5.0199999999999996</v>
      </c>
      <c r="I48" s="16">
        <v>4.38</v>
      </c>
      <c r="J48" s="17">
        <v>5.17</v>
      </c>
    </row>
    <row r="49" spans="2:10" ht="57.75" customHeight="1" thickBot="1">
      <c r="B49" s="18"/>
      <c r="C49" s="1198" t="s">
        <v>5</v>
      </c>
      <c r="D49" s="1198"/>
      <c r="E49" s="1199"/>
      <c r="F49" s="19">
        <v>3.6</v>
      </c>
      <c r="G49" s="20" t="s">
        <v>555</v>
      </c>
      <c r="H49" s="20" t="s">
        <v>556</v>
      </c>
      <c r="I49" s="20" t="s">
        <v>557</v>
      </c>
      <c r="J49" s="21">
        <v>1.28</v>
      </c>
    </row>
    <row r="50" spans="2:10" ht="13.5" customHeight="1"/>
    <row r="51" spans="2:10" ht="13.5" hidden="1" customHeight="1"/>
    <row r="52" spans="2:10" ht="13.5" hidden="1" customHeight="1"/>
    <row r="53" spans="2:10" ht="13.5" hidden="1" customHeight="1"/>
  </sheetData>
  <sheetProtection algorithmName="SHA-512" hashValue="Ux8eAHkKUZqSyW6dKw+2dlZRmIPS20iCa0EYLR0x8UhKxooyqYq4QGu8+MIbSvFoSLX596Y9Nca9399ARu5t4w==" saltValue="rVkMQppLtBmFleiXtwXL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sugako_u</cp:lastModifiedBy>
  <cp:lastPrinted>2020-03-06T05:24:53Z</cp:lastPrinted>
  <dcterms:created xsi:type="dcterms:W3CDTF">2020-02-10T06:41:30Z</dcterms:created>
  <dcterms:modified xsi:type="dcterms:W3CDTF">2020-03-06T06:06:17Z</dcterms:modified>
  <cp:category/>
</cp:coreProperties>
</file>