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NtqpllhnXt50M0v85+8BcvK2DzyxdqOdYS/fVsM2wefuy57pNcj99uoBRZyDQkWdKIaYBbSsIog87E1xFfSFQ==" workbookSaltValue="tOI2gggVWc6dGk6H0hIXqA==" workbookSpinCount="100000" lockStructure="1"/>
  <bookViews>
    <workbookView xWindow="0" yWindow="0" windowWidth="15360" windowHeight="7635"/>
  </bookViews>
  <sheets>
    <sheet name="法適用_水道事業" sheetId="4" r:id="rId1"/>
    <sheet name="データ" sheetId="5" state="hidden" r:id="rId2"/>
  </sheets>
  <calcPr calcId="14562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<sst xmlns="http://schemas.openxmlformats.org/spreadsheetml/2006/main" count="228" uniqueCount="113">
  <si>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</si>
  <si>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</si>
  <si>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</si>
  <si>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</si>
  <si>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</si>
  <si>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</si>
  <si>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</si>
  <si>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</si>
  <si>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</si>
  <si>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</si>
  <si>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</si>
  <si>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</si>
  <si>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</si>
  <si>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</si>
  <si>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</si>
  <si>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</si>
  <si>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</si>
  <si>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</si>
  <si>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</si>
  <si>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</si>
  <si>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</si>
  <si>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</si>
  <si>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</si>
  <si>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</si>
  <si>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</si>
  <si>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</si>
  <si>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</si>
  <si>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</si>
  <si>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</si>
  <si>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</si>
  <si>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</si>
  <si>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</si>
  <si>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</si>
  <si>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</si>
  <si>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</si>
  <si>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</si>
  <si>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</si>
  <si>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</si>
  <si>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</si>
  <si>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</si>
  <si>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</si>
  <si>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</si>
  <si>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</si>
  <si>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</si>
  <si>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</si>
  <si>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</si>
  <si>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</si>
  <si>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</si>
  <si>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</si>
  <si>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</si>
  <si>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</si>
  <si>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</si>
  <si>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</si>
  <si>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</si>
  <si>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</si>
  <si>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</si>
  <si>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</si>
  <si>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</si>
  <si>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</si>
  <si>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</si>
  <si>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</si>
  <si>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</si>
  <si>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</si>
  <si>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</si>
  <si>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</si>
  <si>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</si>
  <si>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</si>
  <si>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</si>
  <si>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</si>
  <si>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</si>
  <si>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</si>
  <si>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</si>
  <si>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</si>
  <si>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</si>
  <si>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</si>
  <si>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</si>
  <si>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</si>
  <si>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</si>
  <si>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</si>
  <si>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</si>
  <si>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</si>
  <si>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</si>
  <si>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</si>
  <si>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</si>
  <si>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</si>
  <si>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</si>
  <si>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</si>
  <si>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</si>
  <si>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</si>
  <si>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</si>
  <si>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</si>
  <si>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</si>
  <si>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</si>
  <si>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</si>
  <si>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</si>
  <si>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</si>
  <si>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</si>
  <si>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</si>
  <si>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</si>
  <si>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</si>
  <si>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</si>
  <si>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</si>
  <si>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</si>
  <si>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</si>
  <si>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</si>
  <si>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</si>
  <si>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</si>
  <si>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</si>
  <si>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</si>
  <si>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</si>
  <si>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状況は概ね良好であると判断できるが、今後、給水人口減等による給水収益の落ち込みも想定される事、また、老朽施設及び管路の更新も必要である事から、随時、指標を分析し適切な対策を講じ今後も健全な経営が保持できるよう努める必要がある。</t>
    <phoneticPr fontId="4"/>
  </si>
  <si>
    <t>①類似団体平均値より高く、法定耐用年数に近い資産が多い状況であるため、施設更新等の財源確保と長寿命化の取り組みが必要である。　　　　　　　　　　　　　　　　　　　　　　　　②類似団体平均値より値は低いが、今後耐用年数に達し更新時期を迎える管路が増加すること等が考えられるため、事業費の平準化を図り、計画的かつ効率的な更新に取り組む必要がある。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phoneticPr fontId="4"/>
  </si>
  <si>
    <r>
      <rPr>
        <sz val="12"/>
        <rFont val="ＭＳ ゴシック"/>
        <family val="3"/>
        <charset val="128"/>
      </rPr>
      <t xml:space="preserve">①単年度の収支は黒字であるが、更新投資等に充てる財源確保のためにも、更なる費用削減に取り組む必要がある。
②5か年間0％となっており経営の健全を維持している。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⑤数値は100％を超えているが、今後更なる料金収入の確保に努める。
⑥類似団体と比較し平均値より低くなっており、財源的にも安定した給水が行えている。今後投資の効率化や維持管理費の削減等の経営改善の検討をし安定的な経営の維持に努める。
⑦全国平均値を上回る高い数値を維持しており、今後も適切な施設規模の把握に努める。
⑧有収率は94.33％であり、概ね効率的な収益につながっている。今後も引き続き漏水やメーター不感等といった原因を特定し、有収率をあげていく必要がある。
</t>
    </r>
    <r>
      <rPr>
        <sz val="11"/>
        <rFont val="ＭＳ ゴシック"/>
        <family val="3"/>
        <charset val="128"/>
      </rPr>
      <t xml:space="preserve">
</t>
    </r>
    <rPh sb="175" eb="177">
      <t>スウチ</t>
    </rPh>
    <rPh sb="214" eb="216">
      <t>ヒカク</t>
    </rPh>
    <rPh sb="222" eb="223">
      <t>ヒク</t>
    </rPh>
    <rPh sb="230" eb="233">
      <t>ザイゲンテキ</t>
    </rPh>
    <rPh sb="235" eb="237">
      <t>アンテイ</t>
    </rPh>
    <rPh sb="239" eb="241">
      <t>キュウスイ</t>
    </rPh>
    <rPh sb="242" eb="243">
      <t>オコナ</t>
    </rPh>
    <rPh sb="248" eb="250">
      <t>コンゴ</t>
    </rPh>
    <rPh sb="276" eb="278">
      <t>アンテイ</t>
    </rPh>
    <rPh sb="278" eb="279">
      <t>テキ</t>
    </rPh>
    <rPh sb="280" eb="282">
      <t>ケイエイ</t>
    </rPh>
    <rPh sb="283" eb="285">
      <t>イジ</t>
    </rPh>
    <rPh sb="286" eb="287">
      <t>ツト</t>
    </rPh>
    <rPh sb="313" eb="315">
      <t>コンゴ</t>
    </rPh>
    <rPh sb="324" eb="326">
      <t>ハアク</t>
    </rPh>
    <rPh sb="327" eb="32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</si>
</sst>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
      <b/>
      <sz val="12"/>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0.37</c:v>
                </c:pt>
                <c:pt idx="1">
                  <c:v>0.61</c:v>
                </c:pt>
                <c:pt idx="2">
                  <c:v>0.84</c:v>
                </c:pt>
                <c:pt idx="3">
                  <c:v>0.72</c:v>
                </c:pt>
                <c:pt idx="4">
                  <c:v>1.18</c:v>
                </c:pt>
              </c:numCache>
            </c:numRef>
          </c:val>
          <c:extLst xmlns:c16r2="http://schemas.microsoft.com/office/drawing/2015/06/chart">
            <c:ext xmlns:c16="http://schemas.microsoft.com/office/drawing/2014/chart" uri="{C3380CC4-5D6E-409C-BE32-E72D297353CC}">
              <c16:uniqueId val="{00000000-245A-4F35-A6FD-B5BD9A2839EB}"/>
            </c:ext>
          </c:extLst>
        </c:ser>
        <c:dLbls>
          <c:showLegendKey val="0"/>
          <c:showVal val="0"/>
          <c:showCatName val="0"/>
          <c:showSerName val="0"/>
          <c:showPercent val="0"/>
          <c:showBubbleSize val="0"/>
        </c:dLbls>
        <c:gapWidth val="150"/>
        <c:axId val="100813056"/>
        <c:axId val="1008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245A-4F35-A6FD-B5BD9A2839EB}"/>
            </c:ext>
          </c:extLst>
        </c:ser>
        <c:dLbls>
          <c:showLegendKey val="0"/>
          <c:showVal val="0"/>
          <c:showCatName val="0"/>
          <c:showSerName val="0"/>
          <c:showPercent val="0"/>
          <c:showBubbleSize val="0"/>
        </c:dLbls>
        <c:marker val="1"/>
        <c:smooth val="0"/>
        <c:axId val="100813056"/>
        <c:axId val="100819328"/>
      </c:lineChart>
      <c:dateAx>
        <c:axId val="100813056"/>
        <c:scaling>
          <c:orientation val="minMax"/>
        </c:scaling>
        <c:delete val="1"/>
        <c:axPos val="b"/>
        <c:numFmt formatCode="&quot;H&quot;yy" sourceLinked="1"/>
        <c:majorTickMark val="none"/>
        <c:minorTickMark val="none"/>
        <c:tickLblPos val="none"/>
        <c:crossAx val="100819328"/>
        <c:crosses val="autoZero"/>
        <c:auto val="1"/>
        <c:lblOffset val="100"/>
        <c:baseTimeUnit val="years"/>
      </c:dateAx>
      <c:valAx>
        <c:axId val="1008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83.37</c:v>
                </c:pt>
                <c:pt idx="1">
                  <c:v>83.06</c:v>
                </c:pt>
                <c:pt idx="2">
                  <c:v>82.93</c:v>
                </c:pt>
                <c:pt idx="3">
                  <c:v>83.17</c:v>
                </c:pt>
                <c:pt idx="4">
                  <c:v>84.39</c:v>
                </c:pt>
              </c:numCache>
            </c:numRef>
          </c:val>
          <c:extLst xmlns:c16r2="http://schemas.microsoft.com/office/drawing/2015/06/chart">
            <c:ext xmlns:c16="http://schemas.microsoft.com/office/drawing/2014/chart" uri="{C3380CC4-5D6E-409C-BE32-E72D297353CC}">
              <c16:uniqueId val="{00000000-AD28-45AB-B184-99013A4D0C6D}"/>
            </c:ext>
          </c:extLst>
        </c:ser>
        <c:dLbls>
          <c:showLegendKey val="0"/>
          <c:showVal val="0"/>
          <c:showCatName val="0"/>
          <c:showSerName val="0"/>
          <c:showPercent val="0"/>
          <c:showBubbleSize val="0"/>
        </c:dLbls>
        <c:gapWidth val="150"/>
        <c:axId val="104352000"/>
        <c:axId val="1043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AD28-45AB-B184-99013A4D0C6D}"/>
            </c:ext>
          </c:extLst>
        </c:ser>
        <c:dLbls>
          <c:showLegendKey val="0"/>
          <c:showVal val="0"/>
          <c:showCatName val="0"/>
          <c:showSerName val="0"/>
          <c:showPercent val="0"/>
          <c:showBubbleSize val="0"/>
        </c:dLbls>
        <c:marker val="1"/>
        <c:smooth val="0"/>
        <c:axId val="104352000"/>
        <c:axId val="104358272"/>
      </c:lineChart>
      <c:dateAx>
        <c:axId val="104352000"/>
        <c:scaling>
          <c:orientation val="minMax"/>
        </c:scaling>
        <c:delete val="1"/>
        <c:axPos val="b"/>
        <c:numFmt formatCode="&quot;H&quot;yy" sourceLinked="1"/>
        <c:majorTickMark val="none"/>
        <c:minorTickMark val="none"/>
        <c:tickLblPos val="none"/>
        <c:crossAx val="104358272"/>
        <c:crosses val="autoZero"/>
        <c:auto val="1"/>
        <c:lblOffset val="100"/>
        <c:baseTimeUnit val="years"/>
      </c:dateAx>
      <c:valAx>
        <c:axId val="1043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93.69</c:v>
                </c:pt>
                <c:pt idx="1">
                  <c:v>94.17</c:v>
                </c:pt>
                <c:pt idx="2">
                  <c:v>94.19</c:v>
                </c:pt>
                <c:pt idx="3">
                  <c:v>94.29</c:v>
                </c:pt>
                <c:pt idx="4">
                  <c:v>94.33</c:v>
                </c:pt>
              </c:numCache>
            </c:numRef>
          </c:val>
          <c:extLst xmlns:c16r2="http://schemas.microsoft.com/office/drawing/2015/06/chart">
            <c:ext xmlns:c16="http://schemas.microsoft.com/office/drawing/2014/chart" uri="{C3380CC4-5D6E-409C-BE32-E72D297353CC}">
              <c16:uniqueId val="{00000000-B023-49E5-9C68-F932F820B308}"/>
            </c:ext>
          </c:extLst>
        </c:ser>
        <c:dLbls>
          <c:showLegendKey val="0"/>
          <c:showVal val="0"/>
          <c:showCatName val="0"/>
          <c:showSerName val="0"/>
          <c:showPercent val="0"/>
          <c:showBubbleSize val="0"/>
        </c:dLbls>
        <c:gapWidth val="150"/>
        <c:axId val="104471168"/>
        <c:axId val="1044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B023-49E5-9C68-F932F820B308}"/>
            </c:ext>
          </c:extLst>
        </c:ser>
        <c:dLbls>
          <c:showLegendKey val="0"/>
          <c:showVal val="0"/>
          <c:showCatName val="0"/>
          <c:showSerName val="0"/>
          <c:showPercent val="0"/>
          <c:showBubbleSize val="0"/>
        </c:dLbls>
        <c:marker val="1"/>
        <c:smooth val="0"/>
        <c:axId val="104471168"/>
        <c:axId val="104481536"/>
      </c:lineChart>
      <c:dateAx>
        <c:axId val="104471168"/>
        <c:scaling>
          <c:orientation val="minMax"/>
        </c:scaling>
        <c:delete val="1"/>
        <c:axPos val="b"/>
        <c:numFmt formatCode="&quot;H&quot;yy" sourceLinked="1"/>
        <c:majorTickMark val="none"/>
        <c:minorTickMark val="none"/>
        <c:tickLblPos val="none"/>
        <c:crossAx val="104481536"/>
        <c:crosses val="autoZero"/>
        <c:auto val="1"/>
        <c:lblOffset val="100"/>
        <c:baseTimeUnit val="years"/>
      </c:dateAx>
      <c:valAx>
        <c:axId val="1044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108.34</c:v>
                </c:pt>
                <c:pt idx="1">
                  <c:v>111.94</c:v>
                </c:pt>
                <c:pt idx="2">
                  <c:v>114.3</c:v>
                </c:pt>
                <c:pt idx="3">
                  <c:v>110.4</c:v>
                </c:pt>
                <c:pt idx="4">
                  <c:v>111.14</c:v>
                </c:pt>
              </c:numCache>
            </c:numRef>
          </c:val>
          <c:extLst xmlns:c16r2="http://schemas.microsoft.com/office/drawing/2015/06/chart">
            <c:ext xmlns:c16="http://schemas.microsoft.com/office/drawing/2014/chart" uri="{C3380CC4-5D6E-409C-BE32-E72D297353CC}">
              <c16:uniqueId val="{00000000-6CB8-42C6-A57C-B6856D119660}"/>
            </c:ext>
          </c:extLst>
        </c:ser>
        <c:dLbls>
          <c:showLegendKey val="0"/>
          <c:showVal val="0"/>
          <c:showCatName val="0"/>
          <c:showSerName val="0"/>
          <c:showPercent val="0"/>
          <c:showBubbleSize val="0"/>
        </c:dLbls>
        <c:gapWidth val="150"/>
        <c:axId val="100855168"/>
        <c:axId val="1006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6CB8-42C6-A57C-B6856D119660}"/>
            </c:ext>
          </c:extLst>
        </c:ser>
        <c:dLbls>
          <c:showLegendKey val="0"/>
          <c:showVal val="0"/>
          <c:showCatName val="0"/>
          <c:showSerName val="0"/>
          <c:showPercent val="0"/>
          <c:showBubbleSize val="0"/>
        </c:dLbls>
        <c:marker val="1"/>
        <c:smooth val="0"/>
        <c:axId val="100855168"/>
        <c:axId val="100668544"/>
      </c:lineChart>
      <c:dateAx>
        <c:axId val="100855168"/>
        <c:scaling>
          <c:orientation val="minMax"/>
        </c:scaling>
        <c:delete val="1"/>
        <c:axPos val="b"/>
        <c:numFmt formatCode="&quot;H&quot;yy" sourceLinked="1"/>
        <c:majorTickMark val="none"/>
        <c:minorTickMark val="none"/>
        <c:tickLblPos val="none"/>
        <c:crossAx val="100668544"/>
        <c:crosses val="autoZero"/>
        <c:auto val="1"/>
        <c:lblOffset val="100"/>
        <c:baseTimeUnit val="years"/>
      </c:dateAx>
      <c:valAx>
        <c:axId val="1006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56.14</c:v>
                </c:pt>
                <c:pt idx="1">
                  <c:v>57.59</c:v>
                </c:pt>
                <c:pt idx="2">
                  <c:v>59.12</c:v>
                </c:pt>
                <c:pt idx="3">
                  <c:v>58.72</c:v>
                </c:pt>
                <c:pt idx="4">
                  <c:v>59.05</c:v>
                </c:pt>
              </c:numCache>
            </c:numRef>
          </c:val>
          <c:extLst xmlns:c16r2="http://schemas.microsoft.com/office/drawing/2015/06/chart">
            <c:ext xmlns:c16="http://schemas.microsoft.com/office/drawing/2014/chart" uri="{C3380CC4-5D6E-409C-BE32-E72D297353CC}">
              <c16:uniqueId val="{00000000-DF73-4EDA-B4EF-FF968D8BF9FC}"/>
            </c:ext>
          </c:extLst>
        </c:ser>
        <c:dLbls>
          <c:showLegendKey val="0"/>
          <c:showVal val="0"/>
          <c:showCatName val="0"/>
          <c:showSerName val="0"/>
          <c:showPercent val="0"/>
          <c:showBubbleSize val="0"/>
        </c:dLbls>
        <c:gapWidth val="150"/>
        <c:axId val="100532224"/>
        <c:axId val="1005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DF73-4EDA-B4EF-FF968D8BF9FC}"/>
            </c:ext>
          </c:extLst>
        </c:ser>
        <c:dLbls>
          <c:showLegendKey val="0"/>
          <c:showVal val="0"/>
          <c:showCatName val="0"/>
          <c:showSerName val="0"/>
          <c:showPercent val="0"/>
          <c:showBubbleSize val="0"/>
        </c:dLbls>
        <c:marker val="1"/>
        <c:smooth val="0"/>
        <c:axId val="100532224"/>
        <c:axId val="100533760"/>
      </c:lineChart>
      <c:dateAx>
        <c:axId val="100532224"/>
        <c:scaling>
          <c:orientation val="minMax"/>
        </c:scaling>
        <c:delete val="1"/>
        <c:axPos val="b"/>
        <c:numFmt formatCode="&quot;H&quot;yy" sourceLinked="1"/>
        <c:majorTickMark val="none"/>
        <c:minorTickMark val="none"/>
        <c:tickLblPos val="none"/>
        <c:crossAx val="100533760"/>
        <c:crosses val="autoZero"/>
        <c:auto val="1"/>
        <c:lblOffset val="100"/>
        <c:baseTimeUnit val="years"/>
      </c:dateAx>
      <c:valAx>
        <c:axId val="100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2.5499999999999998</c:v>
                </c:pt>
                <c:pt idx="1">
                  <c:v>2.14</c:v>
                </c:pt>
                <c:pt idx="2">
                  <c:v>2.72</c:v>
                </c:pt>
                <c:pt idx="3">
                  <c:v>2.98</c:v>
                </c:pt>
                <c:pt idx="4">
                  <c:v>6.27</c:v>
                </c:pt>
              </c:numCache>
            </c:numRef>
          </c:val>
          <c:extLst xmlns:c16r2="http://schemas.microsoft.com/office/drawing/2015/06/chart">
            <c:ext xmlns:c16="http://schemas.microsoft.com/office/drawing/2014/chart" uri="{C3380CC4-5D6E-409C-BE32-E72D297353CC}">
              <c16:uniqueId val="{00000000-660B-4750-9CFE-C6F41737E1A8}"/>
            </c:ext>
          </c:extLst>
        </c:ser>
        <c:dLbls>
          <c:showLegendKey val="0"/>
          <c:showVal val="0"/>
          <c:showCatName val="0"/>
          <c:showSerName val="0"/>
          <c:showPercent val="0"/>
          <c:showBubbleSize val="0"/>
        </c:dLbls>
        <c:gapWidth val="150"/>
        <c:axId val="100724096"/>
        <c:axId val="1007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660B-4750-9CFE-C6F41737E1A8}"/>
            </c:ext>
          </c:extLst>
        </c:ser>
        <c:dLbls>
          <c:showLegendKey val="0"/>
          <c:showVal val="0"/>
          <c:showCatName val="0"/>
          <c:showSerName val="0"/>
          <c:showPercent val="0"/>
          <c:showBubbleSize val="0"/>
        </c:dLbls>
        <c:marker val="1"/>
        <c:smooth val="0"/>
        <c:axId val="100724096"/>
        <c:axId val="100738560"/>
      </c:lineChart>
      <c:dateAx>
        <c:axId val="100724096"/>
        <c:scaling>
          <c:orientation val="minMax"/>
        </c:scaling>
        <c:delete val="1"/>
        <c:axPos val="b"/>
        <c:numFmt formatCode="&quot;H&quot;yy" sourceLinked="1"/>
        <c:majorTickMark val="none"/>
        <c:minorTickMark val="none"/>
        <c:tickLblPos val="none"/>
        <c:crossAx val="100738560"/>
        <c:crosses val="autoZero"/>
        <c:auto val="1"/>
        <c:lblOffset val="100"/>
        <c:baseTimeUnit val="years"/>
      </c:dateAx>
      <c:valAx>
        <c:axId val="1007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FA-44E7-A0A7-3EC1D1830553}"/>
            </c:ext>
          </c:extLst>
        </c:ser>
        <c:dLbls>
          <c:showLegendKey val="0"/>
          <c:showVal val="0"/>
          <c:showCatName val="0"/>
          <c:showSerName val="0"/>
          <c:showPercent val="0"/>
          <c:showBubbleSize val="0"/>
        </c:dLbls>
        <c:gapWidth val="150"/>
        <c:axId val="103196928"/>
        <c:axId val="1032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0AFA-44E7-A0A7-3EC1D1830553}"/>
            </c:ext>
          </c:extLst>
        </c:ser>
        <c:dLbls>
          <c:showLegendKey val="0"/>
          <c:showVal val="0"/>
          <c:showCatName val="0"/>
          <c:showSerName val="0"/>
          <c:showPercent val="0"/>
          <c:showBubbleSize val="0"/>
        </c:dLbls>
        <c:marker val="1"/>
        <c:smooth val="0"/>
        <c:axId val="103196928"/>
        <c:axId val="103203200"/>
      </c:lineChart>
      <c:dateAx>
        <c:axId val="103196928"/>
        <c:scaling>
          <c:orientation val="minMax"/>
        </c:scaling>
        <c:delete val="1"/>
        <c:axPos val="b"/>
        <c:numFmt formatCode="&quot;H&quot;yy" sourceLinked="1"/>
        <c:majorTickMark val="none"/>
        <c:minorTickMark val="none"/>
        <c:tickLblPos val="none"/>
        <c:crossAx val="103203200"/>
        <c:crosses val="autoZero"/>
        <c:auto val="1"/>
        <c:lblOffset val="100"/>
        <c:baseTimeUnit val="years"/>
      </c:dateAx>
      <c:valAx>
        <c:axId val="10320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1107.17</c:v>
                </c:pt>
                <c:pt idx="1">
                  <c:v>1320.22</c:v>
                </c:pt>
                <c:pt idx="2">
                  <c:v>1722.73</c:v>
                </c:pt>
                <c:pt idx="3">
                  <c:v>1859.7</c:v>
                </c:pt>
                <c:pt idx="4">
                  <c:v>2129.2600000000002</c:v>
                </c:pt>
              </c:numCache>
            </c:numRef>
          </c:val>
          <c:extLst xmlns:c16r2="http://schemas.microsoft.com/office/drawing/2015/06/chart">
            <c:ext xmlns:c16="http://schemas.microsoft.com/office/drawing/2014/chart" uri="{C3380CC4-5D6E-409C-BE32-E72D297353CC}">
              <c16:uniqueId val="{00000000-7056-447C-AAA5-1844A1218A3C}"/>
            </c:ext>
          </c:extLst>
        </c:ser>
        <c:dLbls>
          <c:showLegendKey val="0"/>
          <c:showVal val="0"/>
          <c:showCatName val="0"/>
          <c:showSerName val="0"/>
          <c:showPercent val="0"/>
          <c:showBubbleSize val="0"/>
        </c:dLbls>
        <c:gapWidth val="150"/>
        <c:axId val="104535168"/>
        <c:axId val="1045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7056-447C-AAA5-1844A1218A3C}"/>
            </c:ext>
          </c:extLst>
        </c:ser>
        <c:dLbls>
          <c:showLegendKey val="0"/>
          <c:showVal val="0"/>
          <c:showCatName val="0"/>
          <c:showSerName val="0"/>
          <c:showPercent val="0"/>
          <c:showBubbleSize val="0"/>
        </c:dLbls>
        <c:marker val="1"/>
        <c:smooth val="0"/>
        <c:axId val="104535168"/>
        <c:axId val="104537088"/>
      </c:lineChart>
      <c:dateAx>
        <c:axId val="104535168"/>
        <c:scaling>
          <c:orientation val="minMax"/>
        </c:scaling>
        <c:delete val="1"/>
        <c:axPos val="b"/>
        <c:numFmt formatCode="&quot;H&quot;yy" sourceLinked="1"/>
        <c:majorTickMark val="none"/>
        <c:minorTickMark val="none"/>
        <c:tickLblPos val="none"/>
        <c:crossAx val="104537088"/>
        <c:crosses val="autoZero"/>
        <c:auto val="1"/>
        <c:lblOffset val="100"/>
        <c:baseTimeUnit val="years"/>
      </c:dateAx>
      <c:valAx>
        <c:axId val="10453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31.52</c:v>
                </c:pt>
                <c:pt idx="1">
                  <c:v>26.73</c:v>
                </c:pt>
                <c:pt idx="2">
                  <c:v>22.4</c:v>
                </c:pt>
                <c:pt idx="3">
                  <c:v>17.72</c:v>
                </c:pt>
                <c:pt idx="4">
                  <c:v>13.91</c:v>
                </c:pt>
              </c:numCache>
            </c:numRef>
          </c:val>
          <c:extLst xmlns:c16r2="http://schemas.microsoft.com/office/drawing/2015/06/chart">
            <c:ext xmlns:c16="http://schemas.microsoft.com/office/drawing/2014/chart" uri="{C3380CC4-5D6E-409C-BE32-E72D297353CC}">
              <c16:uniqueId val="{00000000-C74B-4F3D-BA9B-D674F4A84A9C}"/>
            </c:ext>
          </c:extLst>
        </c:ser>
        <c:dLbls>
          <c:showLegendKey val="0"/>
          <c:showVal val="0"/>
          <c:showCatName val="0"/>
          <c:showSerName val="0"/>
          <c:showPercent val="0"/>
          <c:showBubbleSize val="0"/>
        </c:dLbls>
        <c:gapWidth val="150"/>
        <c:axId val="104588416"/>
        <c:axId val="1045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C74B-4F3D-BA9B-D674F4A84A9C}"/>
            </c:ext>
          </c:extLst>
        </c:ser>
        <c:dLbls>
          <c:showLegendKey val="0"/>
          <c:showVal val="0"/>
          <c:showCatName val="0"/>
          <c:showSerName val="0"/>
          <c:showPercent val="0"/>
          <c:showBubbleSize val="0"/>
        </c:dLbls>
        <c:marker val="1"/>
        <c:smooth val="0"/>
        <c:axId val="104588416"/>
        <c:axId val="104590336"/>
      </c:lineChart>
      <c:dateAx>
        <c:axId val="104588416"/>
        <c:scaling>
          <c:orientation val="minMax"/>
        </c:scaling>
        <c:delete val="1"/>
        <c:axPos val="b"/>
        <c:numFmt formatCode="&quot;H&quot;yy" sourceLinked="1"/>
        <c:majorTickMark val="none"/>
        <c:minorTickMark val="none"/>
        <c:tickLblPos val="none"/>
        <c:crossAx val="104590336"/>
        <c:crosses val="autoZero"/>
        <c:auto val="1"/>
        <c:lblOffset val="100"/>
        <c:baseTimeUnit val="years"/>
      </c:dateAx>
      <c:valAx>
        <c:axId val="10459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106.38</c:v>
                </c:pt>
                <c:pt idx="1">
                  <c:v>109.8</c:v>
                </c:pt>
                <c:pt idx="2">
                  <c:v>113.59</c:v>
                </c:pt>
                <c:pt idx="3">
                  <c:v>109.45</c:v>
                </c:pt>
                <c:pt idx="4">
                  <c:v>110.22</c:v>
                </c:pt>
              </c:numCache>
            </c:numRef>
          </c:val>
          <c:extLst xmlns:c16r2="http://schemas.microsoft.com/office/drawing/2015/06/chart">
            <c:ext xmlns:c16="http://schemas.microsoft.com/office/drawing/2014/chart" uri="{C3380CC4-5D6E-409C-BE32-E72D297353CC}">
              <c16:uniqueId val="{00000000-4B49-4D2F-86BF-AC2ECBD542CD}"/>
            </c:ext>
          </c:extLst>
        </c:ser>
        <c:dLbls>
          <c:showLegendKey val="0"/>
          <c:showVal val="0"/>
          <c:showCatName val="0"/>
          <c:showSerName val="0"/>
          <c:showPercent val="0"/>
          <c:showBubbleSize val="0"/>
        </c:dLbls>
        <c:gapWidth val="150"/>
        <c:axId val="104621568"/>
        <c:axId val="1046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4B49-4D2F-86BF-AC2ECBD542CD}"/>
            </c:ext>
          </c:extLst>
        </c:ser>
        <c:dLbls>
          <c:showLegendKey val="0"/>
          <c:showVal val="0"/>
          <c:showCatName val="0"/>
          <c:showSerName val="0"/>
          <c:showPercent val="0"/>
          <c:showBubbleSize val="0"/>
        </c:dLbls>
        <c:marker val="1"/>
        <c:smooth val="0"/>
        <c:axId val="104621568"/>
        <c:axId val="104623488"/>
      </c:lineChart>
      <c:dateAx>
        <c:axId val="104621568"/>
        <c:scaling>
          <c:orientation val="minMax"/>
        </c:scaling>
        <c:delete val="1"/>
        <c:axPos val="b"/>
        <c:numFmt formatCode="&quot;H&quot;yy" sourceLinked="1"/>
        <c:majorTickMark val="none"/>
        <c:minorTickMark val="none"/>
        <c:tickLblPos val="none"/>
        <c:crossAx val="104623488"/>
        <c:crosses val="autoZero"/>
        <c:auto val="1"/>
        <c:lblOffset val="100"/>
        <c:baseTimeUnit val="years"/>
      </c:dateAx>
      <c:valAx>
        <c:axId val="1046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182.73</c:v>
                </c:pt>
                <c:pt idx="1">
                  <c:v>176.99</c:v>
                </c:pt>
                <c:pt idx="2">
                  <c:v>170.9</c:v>
                </c:pt>
                <c:pt idx="3">
                  <c:v>177.19</c:v>
                </c:pt>
                <c:pt idx="4">
                  <c:v>168.21</c:v>
                </c:pt>
              </c:numCache>
            </c:numRef>
          </c:val>
          <c:extLst xmlns:c16r2="http://schemas.microsoft.com/office/drawing/2015/06/chart">
            <c:ext xmlns:c16="http://schemas.microsoft.com/office/drawing/2014/chart" uri="{C3380CC4-5D6E-409C-BE32-E72D297353CC}">
              <c16:uniqueId val="{00000000-407C-439A-BE00-8D54E341DEC4}"/>
            </c:ext>
          </c:extLst>
        </c:ser>
        <c:dLbls>
          <c:showLegendKey val="0"/>
          <c:showVal val="0"/>
          <c:showCatName val="0"/>
          <c:showSerName val="0"/>
          <c:showPercent val="0"/>
          <c:showBubbleSize val="0"/>
        </c:dLbls>
        <c:gapWidth val="150"/>
        <c:axId val="104650624"/>
        <c:axId val="1046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407C-439A-BE00-8D54E341DEC4}"/>
            </c:ext>
          </c:extLst>
        </c:ser>
        <c:dLbls>
          <c:showLegendKey val="0"/>
          <c:showVal val="0"/>
          <c:showCatName val="0"/>
          <c:showSerName val="0"/>
          <c:showPercent val="0"/>
          <c:showBubbleSize val="0"/>
        </c:dLbls>
        <c:marker val="1"/>
        <c:smooth val="0"/>
        <c:axId val="104650624"/>
        <c:axId val="104656896"/>
      </c:lineChart>
      <c:dateAx>
        <c:axId val="104650624"/>
        <c:scaling>
          <c:orientation val="minMax"/>
        </c:scaling>
        <c:delete val="1"/>
        <c:axPos val="b"/>
        <c:numFmt formatCode="&quot;H&quot;yy" sourceLinked="1"/>
        <c:majorTickMark val="none"/>
        <c:minorTickMark val="none"/>
        <c:tickLblPos val="none"/>
        <c:crossAx val="104656896"/>
        <c:crosses val="autoZero"/>
        <c:auto val="1"/>
        <c:lblOffset val="100"/>
        <c:baseTimeUnit val="years"/>
      </c:dateAx>
      <c:valAx>
        <c:axId val="1046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3"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row>
    <row r="3" spans="1:78" ht="9.75" customHeight="1" x14ac:dyDescent="0.15">
      <c r="A3" s="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row>
    <row r="4" spans="1:78" ht="9.75" customHeight="1" x14ac:dyDescent="0.15">
      <c r="A4" s="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4" t="str">
        <f>データ!H6</f>
        <v>沖縄県　西原町</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5"/>
      <c r="AE6" s="95"/>
      <c r="AF6" s="95"/>
      <c r="AG6" s="9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5" t="s">
        <v>1</v>
      </c>
      <c r="C7" s="86"/>
      <c r="D7" s="86"/>
      <c r="E7" s="86"/>
      <c r="F7" s="86"/>
      <c r="G7" s="86"/>
      <c r="H7" s="86"/>
      <c r="I7" s="85" t="s">
        <v>2</v>
      </c>
      <c r="J7" s="86"/>
      <c r="K7" s="86"/>
      <c r="L7" s="86"/>
      <c r="M7" s="86"/>
      <c r="N7" s="86"/>
      <c r="O7" s="87"/>
      <c r="P7" s="88" t="s">
        <v>3</v>
      </c>
      <c r="Q7" s="88"/>
      <c r="R7" s="88"/>
      <c r="S7" s="88"/>
      <c r="T7" s="88"/>
      <c r="U7" s="88"/>
      <c r="V7" s="88"/>
      <c r="W7" s="88" t="s">
        <v>4</v>
      </c>
      <c r="X7" s="88"/>
      <c r="Y7" s="88"/>
      <c r="Z7" s="88"/>
      <c r="AA7" s="88"/>
      <c r="AB7" s="88"/>
      <c r="AC7" s="88"/>
      <c r="AD7" s="88" t="s">
        <v>5</v>
      </c>
      <c r="AE7" s="88"/>
      <c r="AF7" s="88"/>
      <c r="AG7" s="88"/>
      <c r="AH7" s="88"/>
      <c r="AI7" s="88"/>
      <c r="AJ7" s="88"/>
      <c r="AK7" s="4"/>
      <c r="AL7" s="88" t="s">
        <v>6</v>
      </c>
      <c r="AM7" s="88"/>
      <c r="AN7" s="88"/>
      <c r="AO7" s="88"/>
      <c r="AP7" s="88"/>
      <c r="AQ7" s="88"/>
      <c r="AR7" s="88"/>
      <c r="AS7" s="88"/>
      <c r="AT7" s="85" t="s">
        <v>7</v>
      </c>
      <c r="AU7" s="86"/>
      <c r="AV7" s="86"/>
      <c r="AW7" s="86"/>
      <c r="AX7" s="86"/>
      <c r="AY7" s="86"/>
      <c r="AZ7" s="86"/>
      <c r="BA7" s="86"/>
      <c r="BB7" s="88" t="s">
        <v>8</v>
      </c>
      <c r="BC7" s="88"/>
      <c r="BD7" s="88"/>
      <c r="BE7" s="88"/>
      <c r="BF7" s="88"/>
      <c r="BG7" s="88"/>
      <c r="BH7" s="88"/>
      <c r="BI7" s="88"/>
      <c r="BJ7" s="3"/>
      <c r="BK7" s="3"/>
      <c r="BL7" s="5" t="s">
        <v>9</v>
      </c>
      <c r="BM7" s="6"/>
      <c r="BN7" s="6"/>
      <c r="BO7" s="6"/>
      <c r="BP7" s="6"/>
      <c r="BQ7" s="6"/>
      <c r="BR7" s="6"/>
      <c r="BS7" s="6"/>
      <c r="BT7" s="6"/>
      <c r="BU7" s="6"/>
      <c r="BV7" s="6"/>
      <c r="BW7" s="6"/>
      <c r="BX7" s="6"/>
      <c r="BY7" s="7"/>
    </row>
    <row r="8" spans="1:78" ht="18.75" customHeight="1" x14ac:dyDescent="0.15">
      <c r="A8" s="2"/>
      <c r="B8" s="89" t="str">
        <f>データ!$I$6</f>
        <v>法適用</v>
      </c>
      <c r="C8" s="90"/>
      <c r="D8" s="90"/>
      <c r="E8" s="90"/>
      <c r="F8" s="90"/>
      <c r="G8" s="90"/>
      <c r="H8" s="90"/>
      <c r="I8" s="89" t="str">
        <f>データ!$J$6</f>
        <v>水道事業</v>
      </c>
      <c r="J8" s="90"/>
      <c r="K8" s="90"/>
      <c r="L8" s="90"/>
      <c r="M8" s="90"/>
      <c r="N8" s="90"/>
      <c r="O8" s="91"/>
      <c r="P8" s="92" t="str">
        <f>データ!$K$6</f>
        <v>末端給水事業</v>
      </c>
      <c r="Q8" s="92"/>
      <c r="R8" s="92"/>
      <c r="S8" s="92"/>
      <c r="T8" s="92"/>
      <c r="U8" s="92"/>
      <c r="V8" s="92"/>
      <c r="W8" s="92" t="str">
        <f>データ!$L$6</f>
        <v>A5</v>
      </c>
      <c r="X8" s="92"/>
      <c r="Y8" s="92"/>
      <c r="Z8" s="92"/>
      <c r="AA8" s="92"/>
      <c r="AB8" s="92"/>
      <c r="AC8" s="92"/>
      <c r="AD8" s="92" t="str">
        <f>データ!$M$6</f>
        <v>非設置</v>
      </c>
      <c r="AE8" s="92"/>
      <c r="AF8" s="92"/>
      <c r="AG8" s="92"/>
      <c r="AH8" s="92"/>
      <c r="AI8" s="92"/>
      <c r="AJ8" s="92"/>
      <c r="AK8" s="4"/>
      <c r="AL8" s="80">
        <f>データ!$R$6</f>
        <v>35454</v>
      </c>
      <c r="AM8" s="80"/>
      <c r="AN8" s="80"/>
      <c r="AO8" s="80"/>
      <c r="AP8" s="80"/>
      <c r="AQ8" s="80"/>
      <c r="AR8" s="80"/>
      <c r="AS8" s="80"/>
      <c r="AT8" s="76">
        <f>データ!$S$6</f>
        <v>15.9</v>
      </c>
      <c r="AU8" s="77"/>
      <c r="AV8" s="77"/>
      <c r="AW8" s="77"/>
      <c r="AX8" s="77"/>
      <c r="AY8" s="77"/>
      <c r="AZ8" s="77"/>
      <c r="BA8" s="77"/>
      <c r="BB8" s="79">
        <f>データ!$T$6</f>
        <v>2229.81</v>
      </c>
      <c r="BC8" s="79"/>
      <c r="BD8" s="79"/>
      <c r="BE8" s="79"/>
      <c r="BF8" s="79"/>
      <c r="BG8" s="79"/>
      <c r="BH8" s="79"/>
      <c r="BI8" s="79"/>
      <c r="BJ8" s="3"/>
      <c r="BK8" s="3"/>
      <c r="BL8" s="83" t="s">
        <v>10</v>
      </c>
      <c r="BM8" s="84"/>
      <c r="BN8" s="8" t="s">
        <v>11</v>
      </c>
      <c r="BO8" s="9"/>
      <c r="BP8" s="9"/>
      <c r="BQ8" s="9"/>
      <c r="BR8" s="9"/>
      <c r="BS8" s="9"/>
      <c r="BT8" s="9"/>
      <c r="BU8" s="9"/>
      <c r="BV8" s="9"/>
      <c r="BW8" s="9"/>
      <c r="BX8" s="9"/>
      <c r="BY8" s="10"/>
    </row>
    <row r="9" spans="1:78" ht="18.75" customHeight="1" x14ac:dyDescent="0.15">
      <c r="A9" s="2"/>
      <c r="B9" s="85" t="s">
        <v>12</v>
      </c>
      <c r="C9" s="86"/>
      <c r="D9" s="86"/>
      <c r="E9" s="86"/>
      <c r="F9" s="86"/>
      <c r="G9" s="86"/>
      <c r="H9" s="86"/>
      <c r="I9" s="85" t="s">
        <v>13</v>
      </c>
      <c r="J9" s="86"/>
      <c r="K9" s="86"/>
      <c r="L9" s="86"/>
      <c r="M9" s="86"/>
      <c r="N9" s="86"/>
      <c r="O9" s="87"/>
      <c r="P9" s="88" t="s">
        <v>14</v>
      </c>
      <c r="Q9" s="88"/>
      <c r="R9" s="88"/>
      <c r="S9" s="88"/>
      <c r="T9" s="88"/>
      <c r="U9" s="88"/>
      <c r="V9" s="88"/>
      <c r="W9" s="88" t="s">
        <v>15</v>
      </c>
      <c r="X9" s="88"/>
      <c r="Y9" s="88"/>
      <c r="Z9" s="88"/>
      <c r="AA9" s="88"/>
      <c r="AB9" s="88"/>
      <c r="AC9" s="88"/>
      <c r="AD9" s="2"/>
      <c r="AE9" s="2"/>
      <c r="AF9" s="2"/>
      <c r="AG9" s="2"/>
      <c r="AH9" s="4"/>
      <c r="AI9" s="4"/>
      <c r="AJ9" s="4"/>
      <c r="AK9" s="4"/>
      <c r="AL9" s="88" t="s">
        <v>16</v>
      </c>
      <c r="AM9" s="88"/>
      <c r="AN9" s="88"/>
      <c r="AO9" s="88"/>
      <c r="AP9" s="88"/>
      <c r="AQ9" s="88"/>
      <c r="AR9" s="88"/>
      <c r="AS9" s="88"/>
      <c r="AT9" s="85" t="s">
        <v>17</v>
      </c>
      <c r="AU9" s="86"/>
      <c r="AV9" s="86"/>
      <c r="AW9" s="86"/>
      <c r="AX9" s="86"/>
      <c r="AY9" s="86"/>
      <c r="AZ9" s="86"/>
      <c r="BA9" s="86"/>
      <c r="BB9" s="88" t="s">
        <v>18</v>
      </c>
      <c r="BC9" s="88"/>
      <c r="BD9" s="88"/>
      <c r="BE9" s="88"/>
      <c r="BF9" s="88"/>
      <c r="BG9" s="88"/>
      <c r="BH9" s="88"/>
      <c r="BI9" s="88"/>
      <c r="BJ9" s="3"/>
      <c r="BK9" s="3"/>
      <c r="BL9" s="74" t="s">
        <v>19</v>
      </c>
      <c r="BM9" s="75"/>
      <c r="BN9" s="11" t="s">
        <v>20</v>
      </c>
      <c r="BO9" s="12"/>
      <c r="BP9" s="12"/>
      <c r="BQ9" s="12"/>
      <c r="BR9" s="12"/>
      <c r="BS9" s="12"/>
      <c r="BT9" s="12"/>
      <c r="BU9" s="12"/>
      <c r="BV9" s="12"/>
      <c r="BW9" s="12"/>
      <c r="BX9" s="12"/>
      <c r="BY9" s="13"/>
    </row>
    <row r="10" spans="1:78" ht="18.75" customHeight="1" x14ac:dyDescent="0.15">
      <c r="A10" s="2"/>
      <c r="B10" s="76" t="str">
        <f>データ!$N$6</f>
        <v>-</v>
      </c>
      <c r="C10" s="77"/>
      <c r="D10" s="77"/>
      <c r="E10" s="77"/>
      <c r="F10" s="77"/>
      <c r="G10" s="77"/>
      <c r="H10" s="77"/>
      <c r="I10" s="76">
        <f>データ!$O$6</f>
        <v>93.01</v>
      </c>
      <c r="J10" s="77"/>
      <c r="K10" s="77"/>
      <c r="L10" s="77"/>
      <c r="M10" s="77"/>
      <c r="N10" s="77"/>
      <c r="O10" s="78"/>
      <c r="P10" s="79">
        <f>データ!$P$6</f>
        <v>100</v>
      </c>
      <c r="Q10" s="79"/>
      <c r="R10" s="79"/>
      <c r="S10" s="79"/>
      <c r="T10" s="79"/>
      <c r="U10" s="79"/>
      <c r="V10" s="79"/>
      <c r="W10" s="80">
        <f>データ!$Q$6</f>
        <v>3527</v>
      </c>
      <c r="X10" s="80"/>
      <c r="Y10" s="80"/>
      <c r="Z10" s="80"/>
      <c r="AA10" s="80"/>
      <c r="AB10" s="80"/>
      <c r="AC10" s="80"/>
      <c r="AD10" s="2"/>
      <c r="AE10" s="2"/>
      <c r="AF10" s="2"/>
      <c r="AG10" s="2"/>
      <c r="AH10" s="4"/>
      <c r="AI10" s="4"/>
      <c r="AJ10" s="4"/>
      <c r="AK10" s="4"/>
      <c r="AL10" s="80">
        <f>データ!$U$6</f>
        <v>35315</v>
      </c>
      <c r="AM10" s="80"/>
      <c r="AN10" s="80"/>
      <c r="AO10" s="80"/>
      <c r="AP10" s="80"/>
      <c r="AQ10" s="80"/>
      <c r="AR10" s="80"/>
      <c r="AS10" s="80"/>
      <c r="AT10" s="76">
        <f>データ!$V$6</f>
        <v>15.9</v>
      </c>
      <c r="AU10" s="77"/>
      <c r="AV10" s="77"/>
      <c r="AW10" s="77"/>
      <c r="AX10" s="77"/>
      <c r="AY10" s="77"/>
      <c r="AZ10" s="77"/>
      <c r="BA10" s="77"/>
      <c r="BB10" s="79">
        <f>データ!$W$6</f>
        <v>2221.0700000000002</v>
      </c>
      <c r="BC10" s="79"/>
      <c r="BD10" s="79"/>
      <c r="BE10" s="79"/>
      <c r="BF10" s="79"/>
      <c r="BG10" s="79"/>
      <c r="BH10" s="79"/>
      <c r="BI10" s="79"/>
      <c r="BJ10" s="2"/>
      <c r="BK10" s="2"/>
      <c r="BL10" s="81" t="s">
        <v>21</v>
      </c>
      <c r="BM10" s="8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1" t="s">
        <v>112</v>
      </c>
      <c r="BM16" s="72"/>
      <c r="BN16" s="72"/>
      <c r="BO16" s="72"/>
      <c r="BP16" s="72"/>
      <c r="BQ16" s="72"/>
      <c r="BR16" s="72"/>
      <c r="BS16" s="72"/>
      <c r="BT16" s="72"/>
      <c r="BU16" s="72"/>
      <c r="BV16" s="72"/>
      <c r="BW16" s="72"/>
      <c r="BX16" s="72"/>
      <c r="BY16" s="72"/>
      <c r="BZ16" s="7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c3hnudX5JzE6b/p0nC7c3qO+TSjc+z6w8BJscGdJ6teUYJZu1dGgXTH2Xw7dgUli5oHt6DpsGhEqLHU4s8wqA==" saltValue="01Qknlbsil+0akUsetqm2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7" t="s">
        <v>50</v>
      </c>
      <c r="I3" s="98"/>
      <c r="J3" s="98"/>
      <c r="K3" s="98"/>
      <c r="L3" s="98"/>
      <c r="M3" s="98"/>
      <c r="N3" s="98"/>
      <c r="O3" s="98"/>
      <c r="P3" s="98"/>
      <c r="Q3" s="98"/>
      <c r="R3" s="98"/>
      <c r="S3" s="98"/>
      <c r="T3" s="98"/>
      <c r="U3" s="98"/>
      <c r="V3" s="98"/>
      <c r="W3" s="99"/>
      <c r="X3" s="103" t="s">
        <v>51</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52</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53</v>
      </c>
      <c r="B4" s="31"/>
      <c r="C4" s="31"/>
      <c r="D4" s="31"/>
      <c r="E4" s="31"/>
      <c r="F4" s="31"/>
      <c r="G4" s="31"/>
      <c r="H4" s="100"/>
      <c r="I4" s="101"/>
      <c r="J4" s="101"/>
      <c r="K4" s="101"/>
      <c r="L4" s="101"/>
      <c r="M4" s="101"/>
      <c r="N4" s="101"/>
      <c r="O4" s="101"/>
      <c r="P4" s="101"/>
      <c r="Q4" s="101"/>
      <c r="R4" s="101"/>
      <c r="S4" s="101"/>
      <c r="T4" s="101"/>
      <c r="U4" s="101"/>
      <c r="V4" s="101"/>
      <c r="W4" s="102"/>
      <c r="X4" s="96" t="s">
        <v>54</v>
      </c>
      <c r="Y4" s="96"/>
      <c r="Z4" s="96"/>
      <c r="AA4" s="96"/>
      <c r="AB4" s="96"/>
      <c r="AC4" s="96"/>
      <c r="AD4" s="96"/>
      <c r="AE4" s="96"/>
      <c r="AF4" s="96"/>
      <c r="AG4" s="96"/>
      <c r="AH4" s="96"/>
      <c r="AI4" s="96" t="s">
        <v>55</v>
      </c>
      <c r="AJ4" s="96"/>
      <c r="AK4" s="96"/>
      <c r="AL4" s="96"/>
      <c r="AM4" s="96"/>
      <c r="AN4" s="96"/>
      <c r="AO4" s="96"/>
      <c r="AP4" s="96"/>
      <c r="AQ4" s="96"/>
      <c r="AR4" s="96"/>
      <c r="AS4" s="96"/>
      <c r="AT4" s="96" t="s">
        <v>56</v>
      </c>
      <c r="AU4" s="96"/>
      <c r="AV4" s="96"/>
      <c r="AW4" s="96"/>
      <c r="AX4" s="96"/>
      <c r="AY4" s="96"/>
      <c r="AZ4" s="96"/>
      <c r="BA4" s="96"/>
      <c r="BB4" s="96"/>
      <c r="BC4" s="96"/>
      <c r="BD4" s="96"/>
      <c r="BE4" s="96" t="s">
        <v>57</v>
      </c>
      <c r="BF4" s="96"/>
      <c r="BG4" s="96"/>
      <c r="BH4" s="96"/>
      <c r="BI4" s="96"/>
      <c r="BJ4" s="96"/>
      <c r="BK4" s="96"/>
      <c r="BL4" s="96"/>
      <c r="BM4" s="96"/>
      <c r="BN4" s="96"/>
      <c r="BO4" s="96"/>
      <c r="BP4" s="96" t="s">
        <v>58</v>
      </c>
      <c r="BQ4" s="96"/>
      <c r="BR4" s="96"/>
      <c r="BS4" s="96"/>
      <c r="BT4" s="96"/>
      <c r="BU4" s="96"/>
      <c r="BV4" s="96"/>
      <c r="BW4" s="96"/>
      <c r="BX4" s="96"/>
      <c r="BY4" s="96"/>
      <c r="BZ4" s="96"/>
      <c r="CA4" s="96" t="s">
        <v>59</v>
      </c>
      <c r="CB4" s="96"/>
      <c r="CC4" s="96"/>
      <c r="CD4" s="96"/>
      <c r="CE4" s="96"/>
      <c r="CF4" s="96"/>
      <c r="CG4" s="96"/>
      <c r="CH4" s="96"/>
      <c r="CI4" s="96"/>
      <c r="CJ4" s="96"/>
      <c r="CK4" s="96"/>
      <c r="CL4" s="96" t="s">
        <v>60</v>
      </c>
      <c r="CM4" s="96"/>
      <c r="CN4" s="96"/>
      <c r="CO4" s="96"/>
      <c r="CP4" s="96"/>
      <c r="CQ4" s="96"/>
      <c r="CR4" s="96"/>
      <c r="CS4" s="96"/>
      <c r="CT4" s="96"/>
      <c r="CU4" s="96"/>
      <c r="CV4" s="96"/>
      <c r="CW4" s="96" t="s">
        <v>61</v>
      </c>
      <c r="CX4" s="96"/>
      <c r="CY4" s="96"/>
      <c r="CZ4" s="96"/>
      <c r="DA4" s="96"/>
      <c r="DB4" s="96"/>
      <c r="DC4" s="96"/>
      <c r="DD4" s="96"/>
      <c r="DE4" s="96"/>
      <c r="DF4" s="96"/>
      <c r="DG4" s="96"/>
      <c r="DH4" s="96" t="s">
        <v>62</v>
      </c>
      <c r="DI4" s="96"/>
      <c r="DJ4" s="96"/>
      <c r="DK4" s="96"/>
      <c r="DL4" s="96"/>
      <c r="DM4" s="96"/>
      <c r="DN4" s="96"/>
      <c r="DO4" s="96"/>
      <c r="DP4" s="96"/>
      <c r="DQ4" s="96"/>
      <c r="DR4" s="96"/>
      <c r="DS4" s="96" t="s">
        <v>63</v>
      </c>
      <c r="DT4" s="96"/>
      <c r="DU4" s="96"/>
      <c r="DV4" s="96"/>
      <c r="DW4" s="96"/>
      <c r="DX4" s="96"/>
      <c r="DY4" s="96"/>
      <c r="DZ4" s="96"/>
      <c r="EA4" s="96"/>
      <c r="EB4" s="96"/>
      <c r="EC4" s="96"/>
      <c r="ED4" s="96" t="s">
        <v>64</v>
      </c>
      <c r="EE4" s="96"/>
      <c r="EF4" s="96"/>
      <c r="EG4" s="96"/>
      <c r="EH4" s="96"/>
      <c r="EI4" s="96"/>
      <c r="EJ4" s="96"/>
      <c r="EK4" s="96"/>
      <c r="EL4" s="96"/>
      <c r="EM4" s="96"/>
      <c r="EN4" s="9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473294</v>
      </c>
      <c r="D6" s="34">
        <f t="shared" si="3"/>
        <v>46</v>
      </c>
      <c r="E6" s="34">
        <f t="shared" si="3"/>
        <v>1</v>
      </c>
      <c r="F6" s="34">
        <f t="shared" si="3"/>
        <v>0</v>
      </c>
      <c r="G6" s="34">
        <f t="shared" si="3"/>
        <v>1</v>
      </c>
      <c r="H6" s="34" t="str">
        <f t="shared" si="3"/>
        <v>沖縄県　西原町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93.01</v>
      </c>
      <c r="P6" s="35">
        <f t="shared" si="3"/>
        <v>100</v>
      </c>
      <c r="Q6" s="35">
        <f t="shared" si="3"/>
        <v>3527</v>
      </c>
      <c r="R6" s="35">
        <f t="shared" si="3"/>
        <v>35454</v>
      </c>
      <c r="S6" s="35">
        <f t="shared" si="3"/>
        <v>15.9</v>
      </c>
      <c r="T6" s="35">
        <f t="shared" si="3"/>
        <v>2229.81</v>
      </c>
      <c r="U6" s="35">
        <f t="shared" si="3"/>
        <v>35315</v>
      </c>
      <c r="V6" s="35">
        <f t="shared" si="3"/>
        <v>15.9</v>
      </c>
      <c r="W6" s="35">
        <f t="shared" si="3"/>
        <v>2221.0700000000002</v>
      </c>
      <c r="X6" s="36">
        <f>IF(X7="",NA(),X7)</f>
        <v>108.34</v>
      </c>
      <c r="Y6" s="36">
        <f t="shared" ref="Y6:AG6" si="4">IF(Y7="",NA(),Y7)</f>
        <v>111.94</v>
      </c>
      <c r="Z6" s="36">
        <f t="shared" si="4"/>
        <v>114.3</v>
      </c>
      <c r="AA6" s="36">
        <f t="shared" si="4"/>
        <v>110.4</v>
      </c>
      <c r="AB6" s="36">
        <f t="shared" si="4"/>
        <v>111.14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1107.17</v>
      </c>
      <c r="AU6" s="36">
        <f t="shared" ref="AU6:BC6" si="6">IF(AU7="",NA(),AU7)</f>
        <v>1320.22</v>
      </c>
      <c r="AV6" s="36">
        <f t="shared" si="6"/>
        <v>1722.73</v>
      </c>
      <c r="AW6" s="36">
        <f t="shared" si="6"/>
        <v>1859.7</v>
      </c>
      <c r="AX6" s="36">
        <f t="shared" si="6"/>
        <v>2129.2600000000002</v>
      </c>
      <c r="AY6" s="36">
        <f t="shared" si="6"/>
        <v>377.63</v>
      </c>
      <c r="AZ6" s="36">
        <f t="shared" si="6"/>
        <v>357.34</v>
      </c>
      <c r="BA6" s="36">
        <f t="shared" si="6"/>
        <v>366.03</v>
      </c>
      <c r="BB6" s="36">
        <f t="shared" si="6"/>
        <v>365.18</v>
      </c>
      <c r="BC6" s="36">
        <f t="shared" si="6"/>
        <v>327.77</v>
      </c>
      <c r="BD6" s="35" t="str">
        <f>IF(BD7="","",IF(BD7="-","【-】","【"&amp;SUBSTITUTE(TEXT(BD7,"#,##0.00"),"-","△")&amp;"】"))</f>
        <v>【260.31】</v>
      </c>
      <c r="BE6" s="36">
        <f>IF(BE7="",NA(),BE7)</f>
        <v>31.52</v>
      </c>
      <c r="BF6" s="36">
        <f t="shared" ref="BF6:BN6" si="7">IF(BF7="",NA(),BF7)</f>
        <v>26.73</v>
      </c>
      <c r="BG6" s="36">
        <f t="shared" si="7"/>
        <v>22.4</v>
      </c>
      <c r="BH6" s="36">
        <f t="shared" si="7"/>
        <v>17.72</v>
      </c>
      <c r="BI6" s="36">
        <f t="shared" si="7"/>
        <v>13.91</v>
      </c>
      <c r="BJ6" s="36">
        <f t="shared" si="7"/>
        <v>364.71</v>
      </c>
      <c r="BK6" s="36">
        <f t="shared" si="7"/>
        <v>373.69</v>
      </c>
      <c r="BL6" s="36">
        <f t="shared" si="7"/>
        <v>370.12</v>
      </c>
      <c r="BM6" s="36">
        <f t="shared" si="7"/>
        <v>371.65</v>
      </c>
      <c r="BN6" s="36">
        <f t="shared" si="7"/>
        <v>397.1</v>
      </c>
      <c r="BO6" s="35" t="str">
        <f>IF(BO7="","",IF(BO7="-","【-】","【"&amp;SUBSTITUTE(TEXT(BO7,"#,##0.00"),"-","△")&amp;"】"))</f>
        <v>【275.67】</v>
      </c>
      <c r="BP6" s="36">
        <f>IF(BP7="",NA(),BP7)</f>
        <v>106.38</v>
      </c>
      <c r="BQ6" s="36">
        <f t="shared" ref="BQ6:BY6" si="8">IF(BQ7="",NA(),BQ7)</f>
        <v>109.8</v>
      </c>
      <c r="BR6" s="36">
        <f t="shared" si="8"/>
        <v>113.59</v>
      </c>
      <c r="BS6" s="36">
        <f t="shared" si="8"/>
        <v>109.45</v>
      </c>
      <c r="BT6" s="36">
        <f t="shared" si="8"/>
        <v>110.22</v>
      </c>
      <c r="BU6" s="36">
        <f t="shared" si="8"/>
        <v>100.65</v>
      </c>
      <c r="BV6" s="36">
        <f t="shared" si="8"/>
        <v>99.87</v>
      </c>
      <c r="BW6" s="36">
        <f t="shared" si="8"/>
        <v>100.42</v>
      </c>
      <c r="BX6" s="36">
        <f t="shared" si="8"/>
        <v>98.77</v>
      </c>
      <c r="BY6" s="36">
        <f t="shared" si="8"/>
        <v>95.79</v>
      </c>
      <c r="BZ6" s="35" t="str">
        <f>IF(BZ7="","",IF(BZ7="-","【-】","【"&amp;SUBSTITUTE(TEXT(BZ7,"#,##0.00"),"-","△")&amp;"】"))</f>
        <v>【100.05】</v>
      </c>
      <c r="CA6" s="36">
        <f>IF(CA7="",NA(),CA7)</f>
        <v>182.73</v>
      </c>
      <c r="CB6" s="36">
        <f t="shared" ref="CB6:CJ6" si="9">IF(CB7="",NA(),CB7)</f>
        <v>176.99</v>
      </c>
      <c r="CC6" s="36">
        <f t="shared" si="9"/>
        <v>170.9</v>
      </c>
      <c r="CD6" s="36">
        <f t="shared" si="9"/>
        <v>177.19</v>
      </c>
      <c r="CE6" s="36">
        <f t="shared" si="9"/>
        <v>168.21</v>
      </c>
      <c r="CF6" s="36">
        <f t="shared" si="9"/>
        <v>170.19</v>
      </c>
      <c r="CG6" s="36">
        <f t="shared" si="9"/>
        <v>171.81</v>
      </c>
      <c r="CH6" s="36">
        <f t="shared" si="9"/>
        <v>171.67</v>
      </c>
      <c r="CI6" s="36">
        <f t="shared" si="9"/>
        <v>173.67</v>
      </c>
      <c r="CJ6" s="36">
        <f t="shared" si="9"/>
        <v>171.13</v>
      </c>
      <c r="CK6" s="35" t="str">
        <f>IF(CK7="","",IF(CK7="-","【-】","【"&amp;SUBSTITUTE(TEXT(CK7,"#,##0.00"),"-","△")&amp;"】"))</f>
        <v>【166.40】</v>
      </c>
      <c r="CL6" s="36">
        <f>IF(CL7="",NA(),CL7)</f>
        <v>83.37</v>
      </c>
      <c r="CM6" s="36">
        <f t="shared" ref="CM6:CU6" si="10">IF(CM7="",NA(),CM7)</f>
        <v>83.06</v>
      </c>
      <c r="CN6" s="36">
        <f t="shared" si="10"/>
        <v>82.93</v>
      </c>
      <c r="CO6" s="36">
        <f t="shared" si="10"/>
        <v>83.17</v>
      </c>
      <c r="CP6" s="36">
        <f t="shared" si="10"/>
        <v>84.39</v>
      </c>
      <c r="CQ6" s="36">
        <f t="shared" si="10"/>
        <v>59.01</v>
      </c>
      <c r="CR6" s="36">
        <f t="shared" si="10"/>
        <v>60.03</v>
      </c>
      <c r="CS6" s="36">
        <f t="shared" si="10"/>
        <v>59.74</v>
      </c>
      <c r="CT6" s="36">
        <f t="shared" si="10"/>
        <v>59.67</v>
      </c>
      <c r="CU6" s="36">
        <f t="shared" si="10"/>
        <v>60.12</v>
      </c>
      <c r="CV6" s="35" t="str">
        <f>IF(CV7="","",IF(CV7="-","【-】","【"&amp;SUBSTITUTE(TEXT(CV7,"#,##0.00"),"-","△")&amp;"】"))</f>
        <v>【60.69】</v>
      </c>
      <c r="CW6" s="36">
        <f>IF(CW7="",NA(),CW7)</f>
        <v>93.69</v>
      </c>
      <c r="CX6" s="36">
        <f t="shared" ref="CX6:DF6" si="11">IF(CX7="",NA(),CX7)</f>
        <v>94.17</v>
      </c>
      <c r="CY6" s="36">
        <f t="shared" si="11"/>
        <v>94.19</v>
      </c>
      <c r="CZ6" s="36">
        <f t="shared" si="11"/>
        <v>94.29</v>
      </c>
      <c r="DA6" s="36">
        <f t="shared" si="11"/>
        <v>94.33</v>
      </c>
      <c r="DB6" s="36">
        <f t="shared" si="11"/>
        <v>85.37</v>
      </c>
      <c r="DC6" s="36">
        <f t="shared" si="11"/>
        <v>84.81</v>
      </c>
      <c r="DD6" s="36">
        <f t="shared" si="11"/>
        <v>84.8</v>
      </c>
      <c r="DE6" s="36">
        <f t="shared" si="11"/>
        <v>84.6</v>
      </c>
      <c r="DF6" s="36">
        <f t="shared" si="11"/>
        <v>84.24</v>
      </c>
      <c r="DG6" s="35" t="str">
        <f>IF(DG7="","",IF(DG7="-","【-】","【"&amp;SUBSTITUTE(TEXT(DG7,"#,##0.00"),"-","△")&amp;"】"))</f>
        <v>【89.82】</v>
      </c>
      <c r="DH6" s="36">
        <f>IF(DH7="",NA(),DH7)</f>
        <v>56.14</v>
      </c>
      <c r="DI6" s="36">
        <f t="shared" ref="DI6:DQ6" si="12">IF(DI7="",NA(),DI7)</f>
        <v>57.59</v>
      </c>
      <c r="DJ6" s="36">
        <f t="shared" si="12"/>
        <v>59.12</v>
      </c>
      <c r="DK6" s="36">
        <f t="shared" si="12"/>
        <v>58.72</v>
      </c>
      <c r="DL6" s="36">
        <f t="shared" si="12"/>
        <v>59.05</v>
      </c>
      <c r="DM6" s="36">
        <f t="shared" si="12"/>
        <v>46.9</v>
      </c>
      <c r="DN6" s="36">
        <f t="shared" si="12"/>
        <v>47.28</v>
      </c>
      <c r="DO6" s="36">
        <f t="shared" si="12"/>
        <v>47.66</v>
      </c>
      <c r="DP6" s="36">
        <f t="shared" si="12"/>
        <v>48.17</v>
      </c>
      <c r="DQ6" s="36">
        <f t="shared" si="12"/>
        <v>48.83</v>
      </c>
      <c r="DR6" s="35" t="str">
        <f>IF(DR7="","",IF(DR7="-","【-】","【"&amp;SUBSTITUTE(TEXT(DR7,"#,##0.00"),"-","△")&amp;"】"))</f>
        <v>【50.19】</v>
      </c>
      <c r="DS6" s="36">
        <f>IF(DS7="",NA(),DS7)</f>
        <v>2.5499999999999998</v>
      </c>
      <c r="DT6" s="36">
        <f t="shared" ref="DT6:EB6" si="13">IF(DT7="",NA(),DT7)</f>
        <v>2.14</v>
      </c>
      <c r="DU6" s="36">
        <f t="shared" si="13"/>
        <v>2.72</v>
      </c>
      <c r="DV6" s="36">
        <f t="shared" si="13"/>
        <v>2.98</v>
      </c>
      <c r="DW6" s="36">
        <f t="shared" si="13"/>
        <v>6.27</v>
      </c>
      <c r="DX6" s="36">
        <f t="shared" si="13"/>
        <v>12.03</v>
      </c>
      <c r="DY6" s="36">
        <f t="shared" si="13"/>
        <v>12.19</v>
      </c>
      <c r="DZ6" s="36">
        <f t="shared" si="13"/>
        <v>15.1</v>
      </c>
      <c r="EA6" s="36">
        <f t="shared" si="13"/>
        <v>17.12</v>
      </c>
      <c r="EB6" s="36">
        <f t="shared" si="13"/>
        <v>18.18</v>
      </c>
      <c r="EC6" s="35" t="str">
        <f>IF(EC7="","",IF(EC7="-","【-】","【"&amp;SUBSTITUTE(TEXT(EC7,"#,##0.00"),"-","△")&amp;"】"))</f>
        <v>【20.63】</v>
      </c>
      <c r="ED6" s="36">
        <f>IF(ED7="",NA(),ED7)</f>
        <v>0.37</v>
      </c>
      <c r="EE6" s="36">
        <f t="shared" ref="EE6:EM6" si="14">IF(EE7="",NA(),EE7)</f>
        <v>0.61</v>
      </c>
      <c r="EF6" s="36">
        <f t="shared" si="14"/>
        <v>0.84</v>
      </c>
      <c r="EG6" s="36">
        <f t="shared" si="14"/>
        <v>0.72</v>
      </c>
      <c r="EH6" s="36">
        <f t="shared" si="14"/>
        <v>1.18</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473294</v>
      </c>
      <c r="D7" s="38">
        <v>46</v>
      </c>
      <c r="E7" s="38">
        <v>1</v>
      </c>
      <c r="F7" s="38">
        <v>0</v>
      </c>
      <c r="G7" s="38">
        <v>1</v>
      </c>
      <c r="H7" s="38" t="s">
        <v>93</v>
      </c>
      <c r="I7" s="38" t="s">
        <v>94</v>
      </c>
      <c r="J7" s="38" t="s">
        <v>95</v>
      </c>
      <c r="K7" s="38" t="s">
        <v>96</v>
      </c>
      <c r="L7" s="38" t="s">
        <v>97</v>
      </c>
      <c r="M7" s="38" t="s">
        <v>98</v>
      </c>
      <c r="N7" s="39" t="s">
        <v>99</v>
      </c>
      <c r="O7" s="39">
        <v>93.01</v>
      </c>
      <c r="P7" s="39">
        <v>100</v>
      </c>
      <c r="Q7" s="39">
        <v>3527</v>
      </c>
      <c r="R7" s="39">
        <v>35454</v>
      </c>
      <c r="S7" s="39">
        <v>15.9</v>
      </c>
      <c r="T7" s="39">
        <v>2229.81</v>
      </c>
      <c r="U7" s="39">
        <v>35315</v>
      </c>
      <c r="V7" s="39">
        <v>15.9</v>
      </c>
      <c r="W7" s="39">
        <v>2221.0700000000002</v>
      </c>
      <c r="X7" s="39">
        <v>108.34</v>
      </c>
      <c r="Y7" s="39">
        <v>111.94</v>
      </c>
      <c r="Z7" s="39">
        <v>114.3</v>
      </c>
      <c r="AA7" s="39">
        <v>110.4</v>
      </c>
      <c r="AB7" s="39">
        <v>111.14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1107.17</v>
      </c>
      <c r="AU7" s="39">
        <v>1320.22</v>
      </c>
      <c r="AV7" s="39">
        <v>1722.73</v>
      </c>
      <c r="AW7" s="39">
        <v>1859.7</v>
      </c>
      <c r="AX7" s="39">
        <v>2129.2600000000002</v>
      </c>
      <c r="AY7" s="39">
        <v>377.63</v>
      </c>
      <c r="AZ7" s="39">
        <v>357.34</v>
      </c>
      <c r="BA7" s="39">
        <v>366.03</v>
      </c>
      <c r="BB7" s="39">
        <v>365.18</v>
      </c>
      <c r="BC7" s="39">
        <v>327.77</v>
      </c>
      <c r="BD7" s="39">
        <v>260.31</v>
      </c>
      <c r="BE7" s="39">
        <v>31.52</v>
      </c>
      <c r="BF7" s="39">
        <v>26.73</v>
      </c>
      <c r="BG7" s="39">
        <v>22.4</v>
      </c>
      <c r="BH7" s="39">
        <v>17.72</v>
      </c>
      <c r="BI7" s="39">
        <v>13.91</v>
      </c>
      <c r="BJ7" s="39">
        <v>364.71</v>
      </c>
      <c r="BK7" s="39">
        <v>373.69</v>
      </c>
      <c r="BL7" s="39">
        <v>370.12</v>
      </c>
      <c r="BM7" s="39">
        <v>371.65</v>
      </c>
      <c r="BN7" s="39">
        <v>397.1</v>
      </c>
      <c r="BO7" s="39">
        <v>275.67</v>
      </c>
      <c r="BP7" s="39">
        <v>106.38</v>
      </c>
      <c r="BQ7" s="39">
        <v>109.8</v>
      </c>
      <c r="BR7" s="39">
        <v>113.59</v>
      </c>
      <c r="BS7" s="39">
        <v>109.45</v>
      </c>
      <c r="BT7" s="39">
        <v>110.22</v>
      </c>
      <c r="BU7" s="39">
        <v>100.65</v>
      </c>
      <c r="BV7" s="39">
        <v>99.87</v>
      </c>
      <c r="BW7" s="39">
        <v>100.42</v>
      </c>
      <c r="BX7" s="39">
        <v>98.77</v>
      </c>
      <c r="BY7" s="39">
        <v>95.79</v>
      </c>
      <c r="BZ7" s="39">
        <v>100.05</v>
      </c>
      <c r="CA7" s="39">
        <v>182.73</v>
      </c>
      <c r="CB7" s="39">
        <v>176.99</v>
      </c>
      <c r="CC7" s="39">
        <v>170.9</v>
      </c>
      <c r="CD7" s="39">
        <v>177.19</v>
      </c>
      <c r="CE7" s="39">
        <v>168.21</v>
      </c>
      <c r="CF7" s="39">
        <v>170.19</v>
      </c>
      <c r="CG7" s="39">
        <v>171.81</v>
      </c>
      <c r="CH7" s="39">
        <v>171.67</v>
      </c>
      <c r="CI7" s="39">
        <v>173.67</v>
      </c>
      <c r="CJ7" s="39">
        <v>171.13</v>
      </c>
      <c r="CK7" s="39">
        <v>166.4</v>
      </c>
      <c r="CL7" s="39">
        <v>83.37</v>
      </c>
      <c r="CM7" s="39">
        <v>83.06</v>
      </c>
      <c r="CN7" s="39">
        <v>82.93</v>
      </c>
      <c r="CO7" s="39">
        <v>83.17</v>
      </c>
      <c r="CP7" s="39">
        <v>84.39</v>
      </c>
      <c r="CQ7" s="39">
        <v>59.01</v>
      </c>
      <c r="CR7" s="39">
        <v>60.03</v>
      </c>
      <c r="CS7" s="39">
        <v>59.74</v>
      </c>
      <c r="CT7" s="39">
        <v>59.67</v>
      </c>
      <c r="CU7" s="39">
        <v>60.12</v>
      </c>
      <c r="CV7" s="39">
        <v>60.69</v>
      </c>
      <c r="CW7" s="39">
        <v>93.69</v>
      </c>
      <c r="CX7" s="39">
        <v>94.17</v>
      </c>
      <c r="CY7" s="39">
        <v>94.19</v>
      </c>
      <c r="CZ7" s="39">
        <v>94.29</v>
      </c>
      <c r="DA7" s="39">
        <v>94.33</v>
      </c>
      <c r="DB7" s="39">
        <v>85.37</v>
      </c>
      <c r="DC7" s="39">
        <v>84.81</v>
      </c>
      <c r="DD7" s="39">
        <v>84.8</v>
      </c>
      <c r="DE7" s="39">
        <v>84.6</v>
      </c>
      <c r="DF7" s="39">
        <v>84.24</v>
      </c>
      <c r="DG7" s="39">
        <v>89.82</v>
      </c>
      <c r="DH7" s="39">
        <v>56.14</v>
      </c>
      <c r="DI7" s="39">
        <v>57.59</v>
      </c>
      <c r="DJ7" s="39">
        <v>59.12</v>
      </c>
      <c r="DK7" s="39">
        <v>58.72</v>
      </c>
      <c r="DL7" s="39">
        <v>59.05</v>
      </c>
      <c r="DM7" s="39">
        <v>46.9</v>
      </c>
      <c r="DN7" s="39">
        <v>47.28</v>
      </c>
      <c r="DO7" s="39">
        <v>47.66</v>
      </c>
      <c r="DP7" s="39">
        <v>48.17</v>
      </c>
      <c r="DQ7" s="39">
        <v>48.83</v>
      </c>
      <c r="DR7" s="39">
        <v>50.19</v>
      </c>
      <c r="DS7" s="39">
        <v>2.5499999999999998</v>
      </c>
      <c r="DT7" s="39">
        <v>2.14</v>
      </c>
      <c r="DU7" s="39">
        <v>2.72</v>
      </c>
      <c r="DV7" s="39">
        <v>2.98</v>
      </c>
      <c r="DW7" s="39">
        <v>6.27</v>
      </c>
      <c r="DX7" s="39">
        <v>12.03</v>
      </c>
      <c r="DY7" s="39">
        <v>12.19</v>
      </c>
      <c r="DZ7" s="39">
        <v>15.1</v>
      </c>
      <c r="EA7" s="39">
        <v>17.12</v>
      </c>
      <c r="EB7" s="39">
        <v>18.18</v>
      </c>
      <c r="EC7" s="39">
        <v>20.63</v>
      </c>
      <c r="ED7" s="39">
        <v>0.37</v>
      </c>
      <c r="EE7" s="39">
        <v>0.61</v>
      </c>
      <c r="EF7" s="39">
        <v>0.84</v>
      </c>
      <c r="EG7" s="39">
        <v>0.72</v>
      </c>
      <c r="EH7" s="39">
        <v>1.18</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hirakawa</cp:lastModifiedBy>
  <cp:lastPrinted>2022-01-24T02:47:38Z</cp:lastPrinted>
  <dcterms:created xsi:type="dcterms:W3CDTF">2021-12-03T07:00:21Z</dcterms:created>
  <dcterms:modified xsi:type="dcterms:W3CDTF">2022-02-01T07:14:07Z</dcterms:modified>
  <cp:category/>
</cp:coreProperties>
</file>